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PE ESCOBAR\Desktop\HOSPITAL RESTREPO\Auditoria 2020\"/>
    </mc:Choice>
  </mc:AlternateContent>
  <bookViews>
    <workbookView xWindow="0" yWindow="0" windowWidth="20490" windowHeight="7620"/>
  </bookViews>
  <sheets>
    <sheet name="ACTIVIDADES PROGRAMADAS" sheetId="1" r:id="rId1"/>
    <sheet name="ACTIVIDADES EJECUTADAS" sheetId="2" r:id="rId2"/>
  </sheets>
  <externalReferences>
    <externalReference r:id="rId3"/>
  </externalReferences>
  <definedNames>
    <definedName name="_xlnm._FilterDatabase" localSheetId="1" hidden="1">'ACTIVIDADES EJECUTADAS'!$A$7:$X$75</definedName>
    <definedName name="_xlnm._FilterDatabase" localSheetId="0" hidden="1">'ACTIVIDADES PROGRAMADAS'!$A$7:$X$76</definedName>
    <definedName name="Rodrigo" localSheetId="1">#REF!</definedName>
    <definedName name="Rodrigo">#REF!</definedName>
    <definedName name="TRABAJADORES" localSheetId="1">#REF!</definedName>
    <definedName name="TRABAJADOR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2" l="1"/>
  <c r="R74" i="2"/>
  <c r="Q74" i="2"/>
  <c r="P74" i="2"/>
  <c r="O74" i="2"/>
  <c r="N74" i="2"/>
  <c r="M74" i="2"/>
  <c r="L74" i="2"/>
  <c r="K74" i="2"/>
  <c r="J74" i="2"/>
  <c r="I74" i="2"/>
  <c r="H74" i="2"/>
  <c r="S73" i="2"/>
  <c r="S75" i="2" s="1"/>
  <c r="R73" i="2"/>
  <c r="R75" i="2" s="1"/>
  <c r="Q73" i="2"/>
  <c r="Q75" i="2" s="1"/>
  <c r="P73" i="2"/>
  <c r="P75" i="2" s="1"/>
  <c r="O73" i="2"/>
  <c r="O75" i="2" s="1"/>
  <c r="N73" i="2"/>
  <c r="N75" i="2" s="1"/>
  <c r="M73" i="2"/>
  <c r="M75" i="2" s="1"/>
  <c r="L73" i="2"/>
  <c r="L75" i="2" s="1"/>
  <c r="K73" i="2"/>
  <c r="K75" i="2" s="1"/>
  <c r="J73" i="2"/>
  <c r="J75" i="2" s="1"/>
  <c r="I73" i="2"/>
  <c r="I75" i="2" s="1"/>
  <c r="H73" i="2"/>
  <c r="W72" i="2"/>
  <c r="V72" i="2"/>
  <c r="T72" i="2" s="1"/>
  <c r="W71" i="2"/>
  <c r="V71" i="2"/>
  <c r="T71" i="2" s="1"/>
  <c r="W70" i="2"/>
  <c r="V70" i="2"/>
  <c r="W69" i="2"/>
  <c r="V69" i="2"/>
  <c r="W68" i="2"/>
  <c r="V68" i="2"/>
  <c r="T68" i="2" s="1"/>
  <c r="D68" i="2"/>
  <c r="W67" i="2"/>
  <c r="V67" i="2"/>
  <c r="W66" i="2"/>
  <c r="T66" i="2" s="1"/>
  <c r="V66" i="2"/>
  <c r="W65" i="2"/>
  <c r="V65" i="2"/>
  <c r="W64" i="2"/>
  <c r="V64" i="2"/>
  <c r="W63" i="2"/>
  <c r="V63" i="2"/>
  <c r="W62" i="2"/>
  <c r="T62" i="2" s="1"/>
  <c r="V62" i="2"/>
  <c r="W61" i="2"/>
  <c r="V61" i="2"/>
  <c r="W60" i="2"/>
  <c r="V60" i="2"/>
  <c r="W59" i="2"/>
  <c r="V59" i="2"/>
  <c r="D59" i="2"/>
  <c r="W58" i="2"/>
  <c r="V58" i="2"/>
  <c r="T58" i="2" s="1"/>
  <c r="W57" i="2"/>
  <c r="V57" i="2"/>
  <c r="T57" i="2" s="1"/>
  <c r="W56" i="2"/>
  <c r="V56" i="2"/>
  <c r="W55" i="2"/>
  <c r="V55" i="2"/>
  <c r="W54" i="2"/>
  <c r="V54" i="2"/>
  <c r="T54" i="2" s="1"/>
  <c r="D54" i="2"/>
  <c r="W53" i="2"/>
  <c r="V53" i="2"/>
  <c r="W52" i="2"/>
  <c r="T52" i="2" s="1"/>
  <c r="V52" i="2"/>
  <c r="W51" i="2"/>
  <c r="V51" i="2"/>
  <c r="W50" i="2"/>
  <c r="V50" i="2"/>
  <c r="W49" i="2"/>
  <c r="V49" i="2"/>
  <c r="W48" i="2"/>
  <c r="T48" i="2" s="1"/>
  <c r="V48" i="2"/>
  <c r="W47" i="2"/>
  <c r="T47" i="2" s="1"/>
  <c r="V47" i="2"/>
  <c r="W46" i="2"/>
  <c r="V46" i="2"/>
  <c r="W45" i="2"/>
  <c r="V45" i="2"/>
  <c r="W44" i="2"/>
  <c r="V44" i="2"/>
  <c r="W43" i="2"/>
  <c r="T43" i="2" s="1"/>
  <c r="V43" i="2"/>
  <c r="W42" i="2"/>
  <c r="V42" i="2"/>
  <c r="D42" i="2"/>
  <c r="W41" i="2"/>
  <c r="V41" i="2"/>
  <c r="W40" i="2"/>
  <c r="V40" i="2"/>
  <c r="D40" i="2"/>
  <c r="W39" i="2"/>
  <c r="T39" i="2" s="1"/>
  <c r="V39" i="2"/>
  <c r="W38" i="2"/>
  <c r="V38" i="2"/>
  <c r="W37" i="2"/>
  <c r="V37" i="2"/>
  <c r="W36" i="2"/>
  <c r="T36" i="2" s="1"/>
  <c r="V36" i="2"/>
  <c r="W35" i="2"/>
  <c r="V35" i="2"/>
  <c r="W34" i="2"/>
  <c r="V34" i="2"/>
  <c r="W33" i="2"/>
  <c r="V33" i="2"/>
  <c r="D33" i="2"/>
  <c r="W31" i="2"/>
  <c r="V31" i="2"/>
  <c r="T31" i="2" s="1"/>
  <c r="D31" i="2"/>
  <c r="W30" i="2"/>
  <c r="V30" i="2"/>
  <c r="W29" i="2"/>
  <c r="T29" i="2" s="1"/>
  <c r="V29" i="2"/>
  <c r="W28" i="2"/>
  <c r="V28" i="2"/>
  <c r="W27" i="2"/>
  <c r="V27" i="2"/>
  <c r="W26" i="2"/>
  <c r="V26" i="2"/>
  <c r="D26" i="2"/>
  <c r="W25" i="2"/>
  <c r="V25" i="2"/>
  <c r="T25" i="2" s="1"/>
  <c r="W24" i="2"/>
  <c r="V24" i="2"/>
  <c r="T24" i="2" s="1"/>
  <c r="D24" i="2"/>
  <c r="W23" i="2"/>
  <c r="V23" i="2"/>
  <c r="W22" i="2"/>
  <c r="V22" i="2"/>
  <c r="W21" i="2"/>
  <c r="V21" i="2"/>
  <c r="T21" i="2"/>
  <c r="W20" i="2"/>
  <c r="V20" i="2"/>
  <c r="T20" i="2" s="1"/>
  <c r="W19" i="2"/>
  <c r="V19" i="2"/>
  <c r="T19" i="2" s="1"/>
  <c r="D19" i="2"/>
  <c r="W18" i="2"/>
  <c r="V18" i="2"/>
  <c r="W17" i="2"/>
  <c r="V17" i="2"/>
  <c r="W16" i="2"/>
  <c r="V16" i="2"/>
  <c r="W15" i="2"/>
  <c r="V15" i="2"/>
  <c r="W14" i="2"/>
  <c r="T14" i="2" s="1"/>
  <c r="V14" i="2"/>
  <c r="W13" i="2"/>
  <c r="V13" i="2"/>
  <c r="W12" i="2"/>
  <c r="T12" i="2" s="1"/>
  <c r="V12" i="2"/>
  <c r="W11" i="2"/>
  <c r="V11" i="2"/>
  <c r="W10" i="2"/>
  <c r="V10" i="2"/>
  <c r="W9" i="2"/>
  <c r="V9" i="2"/>
  <c r="W8" i="2"/>
  <c r="V8" i="2"/>
  <c r="D8" i="2"/>
  <c r="S75" i="1"/>
  <c r="R75" i="1"/>
  <c r="Q75" i="1"/>
  <c r="P75" i="1"/>
  <c r="O75" i="1"/>
  <c r="N75" i="1"/>
  <c r="M75" i="1"/>
  <c r="L75" i="1"/>
  <c r="K75" i="1"/>
  <c r="J75" i="1"/>
  <c r="I75" i="1"/>
  <c r="H75" i="1"/>
  <c r="S74" i="1"/>
  <c r="S76" i="1" s="1"/>
  <c r="R74" i="1"/>
  <c r="R76" i="1" s="1"/>
  <c r="Q74" i="1"/>
  <c r="Q76" i="1" s="1"/>
  <c r="P74" i="1"/>
  <c r="P76" i="1" s="1"/>
  <c r="O74" i="1"/>
  <c r="O76" i="1" s="1"/>
  <c r="N74" i="1"/>
  <c r="N76" i="1" s="1"/>
  <c r="M74" i="1"/>
  <c r="M76" i="1" s="1"/>
  <c r="L74" i="1"/>
  <c r="L76" i="1" s="1"/>
  <c r="K74" i="1"/>
  <c r="K76" i="1" s="1"/>
  <c r="J74" i="1"/>
  <c r="J76" i="1" s="1"/>
  <c r="I74" i="1"/>
  <c r="I76" i="1" s="1"/>
  <c r="H74" i="1"/>
  <c r="H76" i="1" s="1"/>
  <c r="W73" i="1"/>
  <c r="V73" i="1"/>
  <c r="T73" i="1" s="1"/>
  <c r="W72" i="1"/>
  <c r="V72" i="1"/>
  <c r="T72" i="1" s="1"/>
  <c r="W71" i="1"/>
  <c r="V71" i="1"/>
  <c r="W70" i="1"/>
  <c r="V70" i="1"/>
  <c r="T70" i="1"/>
  <c r="W69" i="1"/>
  <c r="V69" i="1"/>
  <c r="T69" i="1" s="1"/>
  <c r="D69" i="1"/>
  <c r="W68" i="1"/>
  <c r="V68" i="1"/>
  <c r="W67" i="1"/>
  <c r="V67" i="1"/>
  <c r="T67" i="1"/>
  <c r="W66" i="1"/>
  <c r="V66" i="1"/>
  <c r="T66" i="1" s="1"/>
  <c r="W65" i="1"/>
  <c r="V65" i="1"/>
  <c r="T65" i="1" s="1"/>
  <c r="W64" i="1"/>
  <c r="V64" i="1"/>
  <c r="W63" i="1"/>
  <c r="V63" i="1"/>
  <c r="T63" i="1"/>
  <c r="W62" i="1"/>
  <c r="V62" i="1"/>
  <c r="T62" i="1" s="1"/>
  <c r="W61" i="1"/>
  <c r="V61" i="1"/>
  <c r="T61" i="1" s="1"/>
  <c r="W60" i="1"/>
  <c r="V60" i="1"/>
  <c r="D60" i="1"/>
  <c r="W59" i="1"/>
  <c r="V59" i="1"/>
  <c r="T59" i="1" s="1"/>
  <c r="W58" i="1"/>
  <c r="V58" i="1"/>
  <c r="T58" i="1" s="1"/>
  <c r="W57" i="1"/>
  <c r="V57" i="1"/>
  <c r="W56" i="1"/>
  <c r="V56" i="1"/>
  <c r="T56" i="1"/>
  <c r="W55" i="1"/>
  <c r="V55" i="1"/>
  <c r="T55" i="1" s="1"/>
  <c r="D55" i="1"/>
  <c r="W54" i="1"/>
  <c r="V54" i="1"/>
  <c r="W53" i="1"/>
  <c r="V53" i="1"/>
  <c r="T53" i="1"/>
  <c r="W52" i="1"/>
  <c r="V52" i="1"/>
  <c r="T52" i="1" s="1"/>
  <c r="W51" i="1"/>
  <c r="V51" i="1"/>
  <c r="T51" i="1" s="1"/>
  <c r="W50" i="1"/>
  <c r="V50" i="1"/>
  <c r="W49" i="1"/>
  <c r="V49" i="1"/>
  <c r="T49" i="1"/>
  <c r="W48" i="1"/>
  <c r="V48" i="1"/>
  <c r="T48" i="1" s="1"/>
  <c r="W47" i="1"/>
  <c r="V47" i="1"/>
  <c r="T47" i="1"/>
  <c r="W46" i="1"/>
  <c r="V46" i="1"/>
  <c r="T46" i="1" s="1"/>
  <c r="W45" i="1"/>
  <c r="V45" i="1"/>
  <c r="T45" i="1" s="1"/>
  <c r="W44" i="1"/>
  <c r="V44" i="1"/>
  <c r="W43" i="1"/>
  <c r="V43" i="1"/>
  <c r="T43" i="1"/>
  <c r="W42" i="1"/>
  <c r="V42" i="1"/>
  <c r="T42" i="1" s="1"/>
  <c r="D42" i="1"/>
  <c r="W41" i="1"/>
  <c r="V41" i="1"/>
  <c r="T41" i="1" s="1"/>
  <c r="W40" i="1"/>
  <c r="V40" i="1"/>
  <c r="D40" i="1"/>
  <c r="W39" i="1"/>
  <c r="V39" i="1"/>
  <c r="T39" i="1" s="1"/>
  <c r="W38" i="1"/>
  <c r="V38" i="1"/>
  <c r="T38" i="1" s="1"/>
  <c r="W37" i="1"/>
  <c r="V37" i="1"/>
  <c r="T37" i="1" s="1"/>
  <c r="W36" i="1"/>
  <c r="V36" i="1"/>
  <c r="W35" i="1"/>
  <c r="V35" i="1"/>
  <c r="T35" i="1"/>
  <c r="W34" i="1"/>
  <c r="V34" i="1"/>
  <c r="T34" i="1" s="1"/>
  <c r="W33" i="1"/>
  <c r="V33" i="1"/>
  <c r="T33" i="1" s="1"/>
  <c r="D33" i="1"/>
  <c r="W31" i="1"/>
  <c r="V31" i="1"/>
  <c r="T31" i="1" s="1"/>
  <c r="D31" i="1"/>
  <c r="W30" i="1"/>
  <c r="V30" i="1"/>
  <c r="T30" i="1" s="1"/>
  <c r="W29" i="1"/>
  <c r="V29" i="1"/>
  <c r="W28" i="1"/>
  <c r="V28" i="1"/>
  <c r="T28" i="1"/>
  <c r="W27" i="1"/>
  <c r="V27" i="1"/>
  <c r="T27" i="1" s="1"/>
  <c r="W26" i="1"/>
  <c r="V26" i="1"/>
  <c r="T26" i="1" s="1"/>
  <c r="D26" i="1"/>
  <c r="W25" i="1"/>
  <c r="V25" i="1"/>
  <c r="T25" i="1" s="1"/>
  <c r="W24" i="1"/>
  <c r="V24" i="1"/>
  <c r="T24" i="1" s="1"/>
  <c r="D24" i="1"/>
  <c r="W23" i="1"/>
  <c r="V23" i="1"/>
  <c r="T23" i="1" s="1"/>
  <c r="W22" i="1"/>
  <c r="V22" i="1"/>
  <c r="W21" i="1"/>
  <c r="V21" i="1"/>
  <c r="T21" i="1"/>
  <c r="W20" i="1"/>
  <c r="V20" i="1"/>
  <c r="T20" i="1" s="1"/>
  <c r="W19" i="1"/>
  <c r="V19" i="1"/>
  <c r="T19" i="1" s="1"/>
  <c r="D19" i="1"/>
  <c r="W18" i="1"/>
  <c r="V18" i="1"/>
  <c r="T18" i="1" s="1"/>
  <c r="W17" i="1"/>
  <c r="V17" i="1"/>
  <c r="W16" i="1"/>
  <c r="T16" i="1" s="1"/>
  <c r="V16" i="1"/>
  <c r="W15" i="1"/>
  <c r="V15" i="1"/>
  <c r="T15" i="1" s="1"/>
  <c r="W14" i="1"/>
  <c r="V14" i="1"/>
  <c r="T14" i="1" s="1"/>
  <c r="W13" i="1"/>
  <c r="V13" i="1"/>
  <c r="W12" i="1"/>
  <c r="V12" i="1"/>
  <c r="T12" i="1"/>
  <c r="W11" i="1"/>
  <c r="V11" i="1"/>
  <c r="T11" i="1" s="1"/>
  <c r="W10" i="1"/>
  <c r="V10" i="1"/>
  <c r="T10" i="1" s="1"/>
  <c r="W9" i="1"/>
  <c r="V9" i="1"/>
  <c r="W8" i="1"/>
  <c r="W74" i="1" s="1"/>
  <c r="V8" i="1"/>
  <c r="D8" i="1"/>
  <c r="D48" i="1" s="1"/>
  <c r="V74" i="1" l="1"/>
  <c r="T74" i="1" s="1"/>
  <c r="J78" i="1" s="1"/>
  <c r="T9" i="1"/>
  <c r="T13" i="1"/>
  <c r="T17" i="1"/>
  <c r="T22" i="1"/>
  <c r="T29" i="1"/>
  <c r="T36" i="1"/>
  <c r="T40" i="1"/>
  <c r="T44" i="1"/>
  <c r="T50" i="1"/>
  <c r="T54" i="1"/>
  <c r="T57" i="1"/>
  <c r="T60" i="1"/>
  <c r="T64" i="1"/>
  <c r="T68" i="1"/>
  <c r="T71" i="1"/>
  <c r="T11" i="2"/>
  <c r="T16" i="2"/>
  <c r="T27" i="2"/>
  <c r="T28" i="2"/>
  <c r="T34" i="2"/>
  <c r="T35" i="2"/>
  <c r="T42" i="2"/>
  <c r="T46" i="2"/>
  <c r="T50" i="2"/>
  <c r="T51" i="2"/>
  <c r="T55" i="2"/>
  <c r="T60" i="2"/>
  <c r="T61" i="2"/>
  <c r="T64" i="2"/>
  <c r="T65" i="2"/>
  <c r="T69" i="2"/>
  <c r="T45" i="2"/>
  <c r="T40" i="2"/>
  <c r="T38" i="2"/>
  <c r="H75" i="2"/>
  <c r="T23" i="2"/>
  <c r="V73" i="2"/>
  <c r="T17" i="2"/>
  <c r="T9" i="2"/>
  <c r="T8" i="2"/>
  <c r="W73" i="2"/>
  <c r="T73" i="2" s="1"/>
  <c r="J77" i="2" s="1"/>
  <c r="T10" i="2"/>
  <c r="T13" i="2"/>
  <c r="T15" i="2"/>
  <c r="T18" i="2"/>
  <c r="T22" i="2"/>
  <c r="T26" i="2"/>
  <c r="T30" i="2"/>
  <c r="T33" i="2"/>
  <c r="T37" i="2"/>
  <c r="T41" i="2"/>
  <c r="T44" i="2"/>
  <c r="T49" i="2"/>
  <c r="T53" i="2"/>
  <c r="T56" i="2"/>
  <c r="T59" i="2"/>
  <c r="T63" i="2"/>
  <c r="T67" i="2"/>
  <c r="T70" i="2"/>
  <c r="D39" i="2"/>
  <c r="T8" i="1"/>
  <c r="D39" i="1"/>
</calcChain>
</file>

<file path=xl/comments1.xml><?xml version="1.0" encoding="utf-8"?>
<comments xmlns="http://schemas.openxmlformats.org/spreadsheetml/2006/main">
  <authors>
    <author/>
  </authors>
  <commentList>
    <comment ref="D8" authorId="0" shapeId="0">
      <text>
        <r>
          <rPr>
            <sz val="11"/>
            <color theme="1"/>
            <rFont val="Arial"/>
            <family val="2"/>
          </rPr>
          <t>======
ID#AAAAHWe3uHI
Juan José Mejía    (2020-11-27 17:53:08)
Continuar con el desarrollo del Sistema de Gestión de la Seguridad y Salud en el trabajo SG-SST con el fin de prevenir accidentes y enfermedades laborales factibles de intervención, dando cumplimiento a la normatividad vigente; Gestionando los riesgos prioritarios en un 80%, a través de la intervención y cumplimiento de las recomendaciones resultantes de  inspecciones, matrices de peligros , legal u otros medios con apoyo de la gerencia y líderes de procesos, que garanticen a la población laboral de Concali Colombia SAS disminuir el impacto de riesgos potenciales y blindando la organización ante riesgos jurídicos.</t>
        </r>
      </text>
    </comment>
    <comment ref="L31" authorId="0" shapeId="0">
      <text>
        <r>
          <rPr>
            <sz val="11"/>
            <color theme="1"/>
            <rFont val="Arial"/>
            <family val="2"/>
          </rPr>
          <t>======
ID#AAAAHWe3uHQ
Juan José Mejía    (2020-11-27 17:53:08)
Prevencion alcohol y drogas</t>
        </r>
      </text>
    </comment>
    <comment ref="N31" authorId="0" shapeId="0">
      <text>
        <r>
          <rPr>
            <sz val="11"/>
            <color theme="1"/>
            <rFont val="Arial"/>
            <family val="2"/>
          </rPr>
          <t>======
ID#AAAAHWe3uGo
Juan José Mejía    (2020-11-27 17:53:08)
CUIDADO DE MANOS  E HIGIENE POSTURAL</t>
        </r>
      </text>
    </comment>
    <comment ref="R31" authorId="0" shapeId="0">
      <text>
        <r>
          <rPr>
            <sz val="11"/>
            <color theme="1"/>
            <rFont val="Arial"/>
            <family val="2"/>
          </rPr>
          <t>======
ID#AAAAHWe3uG4
Juan José Mejía    (2020-11-27 17:53:08)
CARDIOVASCULAR</t>
        </r>
      </text>
    </comment>
    <comment ref="E35" authorId="0" shapeId="0">
      <text>
        <r>
          <rPr>
            <sz val="11"/>
            <color theme="1"/>
            <rFont val="Arial"/>
            <family val="2"/>
          </rPr>
          <t>======
ID#AAAAHWe3uHM
Juan José Mejía    (2020-11-27 17:53:08)
de manera anual se debe hacer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8" authorId="0" shapeId="0">
      <text>
        <r>
          <rPr>
            <sz val="11"/>
            <color theme="1"/>
            <rFont val="Arial"/>
            <family val="2"/>
          </rPr>
          <t>======
ID#AAAAHWe3uHI
Juan José Mejía    (2020-11-27 17:53:08)
Continuar con el desarrollo del Sistema de Gestión de la Seguridad y Salud en el trabajo SG-SST con el fin de prevenir accidentes y enfermedades laborales factibles de intervención, dando cumplimiento a la normatividad vigente; Gestionando los riesgos prioritarios en un 80%, a través de la intervención y cumplimiento de las recomendaciones resultantes de  inspecciones, matrices de peligros , legal u otros medios con apoyo de la gerencia y líderes de procesos, que garanticen a la población laboral de Concali Colombia SAS disminuir el impacto de riesgos potenciales y blindando la organización ante riesgos jurídicos.</t>
        </r>
      </text>
    </comment>
    <comment ref="L31" authorId="0" shapeId="0">
      <text>
        <r>
          <rPr>
            <sz val="11"/>
            <color theme="1"/>
            <rFont val="Arial"/>
            <family val="2"/>
          </rPr>
          <t>======
ID#AAAAHWe3uHQ
Juan José Mejía    (2020-11-27 17:53:08)
Prevencion alcohol y drogas</t>
        </r>
      </text>
    </comment>
    <comment ref="N31" authorId="0" shapeId="0">
      <text>
        <r>
          <rPr>
            <sz val="11"/>
            <color theme="1"/>
            <rFont val="Arial"/>
            <family val="2"/>
          </rPr>
          <t>======
ID#AAAAHWe3uGo
Juan José Mejía    (2020-11-27 17:53:08)
CUIDADO DE MANOS  E HIGIENE POSTURAL</t>
        </r>
      </text>
    </comment>
    <comment ref="R31" authorId="0" shapeId="0">
      <text>
        <r>
          <rPr>
            <sz val="11"/>
            <color theme="1"/>
            <rFont val="Arial"/>
            <family val="2"/>
          </rPr>
          <t>======
ID#AAAAHWe3uG4
Juan José Mejía    (2020-11-27 17:53:08)
CARDIOVASCULAR</t>
        </r>
      </text>
    </comment>
    <comment ref="E35" authorId="0" shapeId="0">
      <text>
        <r>
          <rPr>
            <sz val="11"/>
            <color theme="1"/>
            <rFont val="Arial"/>
            <family val="2"/>
          </rPr>
          <t>======
ID#AAAAHWe3uHM
Juan José Mejía    (2020-11-27 17:53:08)
de manera anual se debe hacer</t>
        </r>
      </text>
    </comment>
  </commentList>
</comments>
</file>

<file path=xl/sharedStrings.xml><?xml version="1.0" encoding="utf-8"?>
<sst xmlns="http://schemas.openxmlformats.org/spreadsheetml/2006/main" count="929" uniqueCount="148">
  <si>
    <t xml:space="preserve">HOSPITAL SAN JOSE ESE </t>
  </si>
  <si>
    <t xml:space="preserve">PLAN ANUAL DE TRABAJO </t>
  </si>
  <si>
    <t xml:space="preserve">AÑO: </t>
  </si>
  <si>
    <t>PROGRAMADA (PR)</t>
  </si>
  <si>
    <t>EJECUTADA(EJ)</t>
  </si>
  <si>
    <t>1 TRIMESTRE</t>
  </si>
  <si>
    <t>2 TRIMESTRE</t>
  </si>
  <si>
    <t>3 TRIMESTRE</t>
  </si>
  <si>
    <t>4 TRIMESTRE</t>
  </si>
  <si>
    <t>INDICADOR CUMPLIMIENTO</t>
  </si>
  <si>
    <t>META</t>
  </si>
  <si>
    <t>TOTAL PROGRAMADAS (PR)</t>
  </si>
  <si>
    <t>TOTAL EJECUTADAS (EJ)</t>
  </si>
  <si>
    <t xml:space="preserve">OBSERVACIONES </t>
  </si>
  <si>
    <t>Subprograma</t>
  </si>
  <si>
    <t>Tarea</t>
  </si>
  <si>
    <t>Objetivo</t>
  </si>
  <si>
    <t xml:space="preserve">Detalle de la Tarea </t>
  </si>
  <si>
    <t xml:space="preserve">Responsable </t>
  </si>
  <si>
    <t>Recursos</t>
  </si>
  <si>
    <t>ENE</t>
  </si>
  <si>
    <t>FEB</t>
  </si>
  <si>
    <t>MAR</t>
  </si>
  <si>
    <t>ABRIL</t>
  </si>
  <si>
    <t>MAYO</t>
  </si>
  <si>
    <t>JUN</t>
  </si>
  <si>
    <t>JUL</t>
  </si>
  <si>
    <t>AGOS</t>
  </si>
  <si>
    <t>SEP</t>
  </si>
  <si>
    <t>OCT</t>
  </si>
  <si>
    <t>NOV</t>
  </si>
  <si>
    <t>DIC</t>
  </si>
  <si>
    <t>RECURSOS</t>
  </si>
  <si>
    <t>PLAN BASICO LEGAL</t>
  </si>
  <si>
    <t xml:space="preserve">Actualizacion Documental </t>
  </si>
  <si>
    <t>Elaboracion plan anual de trabajo SST 2021</t>
  </si>
  <si>
    <t>Dpto TH&amp;HSE</t>
  </si>
  <si>
    <t>HUMANO</t>
  </si>
  <si>
    <t>PR</t>
  </si>
  <si>
    <t>FISICO</t>
  </si>
  <si>
    <t>INCLUYE TECNOLOGICO</t>
  </si>
  <si>
    <t>Verificacion y Actualizacion - S.G.S.S.T. año 2021</t>
  </si>
  <si>
    <t>FINANCIERO</t>
  </si>
  <si>
    <t>Verificacion y Actualizacion -Autodiasgnostico Resolucion 0312:2019</t>
  </si>
  <si>
    <t xml:space="preserve">Verificacion y Actualizacion S.G.S.S.T.Politica SST - Reglamento HSE - Politica Prevencion Alcohol y Drogas </t>
  </si>
  <si>
    <t xml:space="preserve">Actualizacion Presupuesto SST </t>
  </si>
  <si>
    <t xml:space="preserve">Actualizacion Perfil Sociodemografico </t>
  </si>
  <si>
    <t xml:space="preserve">Revisión y Actualizacion Matriz de Identificacion de Peligros </t>
  </si>
  <si>
    <t>Negociacion ARL SURA  Plan Año 2021</t>
  </si>
  <si>
    <t xml:space="preserve">Revisión y Actualizacion de Matriz de requisitos legales </t>
  </si>
  <si>
    <t xml:space="preserve">Registro de Acciones Correctivas o de Mejora del proceso </t>
  </si>
  <si>
    <t>Actualizacion Descripciones de Cargo con la inclusion SST</t>
  </si>
  <si>
    <t>PROFESIOGRAMA</t>
  </si>
  <si>
    <t xml:space="preserve">Ejecucion del Profesiograma </t>
  </si>
  <si>
    <t xml:space="preserve">Actualizacion Profesiograma </t>
  </si>
  <si>
    <t>Reunion Copasst, (Vigencia Febrero 2020- 2022)</t>
  </si>
  <si>
    <t xml:space="preserve">Inspecciones COPASST en obra </t>
  </si>
  <si>
    <t xml:space="preserve"> COMITÉ DE CONVIVENCIA LABORAL </t>
  </si>
  <si>
    <t>Acompañamiento a las reuniones del comité de convivencia laboral</t>
  </si>
  <si>
    <t>MEDICINA PREVENTIVA  Y DEL TRABAJO</t>
  </si>
  <si>
    <t xml:space="preserve">EXAMENES MEDICOS </t>
  </si>
  <si>
    <t>Realizacion Exámen médico ocupacional ingreso/retiro</t>
  </si>
  <si>
    <t>Realizacion Exámen médico ocupacional periodicos</t>
  </si>
  <si>
    <t>AUSENTISMO</t>
  </si>
  <si>
    <t>Seguimiento Ausentimo</t>
  </si>
  <si>
    <t>SVE</t>
  </si>
  <si>
    <t xml:space="preserve">Vigilancia de los SVE - Matriz General </t>
  </si>
  <si>
    <t>Seguimiento Programa Osteomuscular</t>
  </si>
  <si>
    <t xml:space="preserve">Actualizar Documento de Diagnostico de Condiciones </t>
  </si>
  <si>
    <t xml:space="preserve">Aplicación Bateria Riesgo Psicosocial </t>
  </si>
  <si>
    <t xml:space="preserve">COMPAÑAS DE PREVENCION </t>
  </si>
  <si>
    <t>Jornadas de prevencion</t>
  </si>
  <si>
    <t xml:space="preserve">Jornadas de desinfección prevención covid 19 </t>
  </si>
  <si>
    <t>SEGURIDAD INDUSTRIAL E HIGIENE INDUSTRIAL</t>
  </si>
  <si>
    <t>TSA</t>
  </si>
  <si>
    <t xml:space="preserve">Actualizacion al  Programa contra Caidas </t>
  </si>
  <si>
    <t>Certificacion Personal Trabajo seguro en Alturas TSA</t>
  </si>
  <si>
    <t>Inspeccion de los Equipos de trabajo Seguro en Alturas ente competente</t>
  </si>
  <si>
    <t>Proveedor</t>
  </si>
  <si>
    <t>EPPS</t>
  </si>
  <si>
    <t xml:space="preserve">Elaboracion del Pedido de EPPS </t>
  </si>
  <si>
    <t>Entrega, Seguimiento y Resposicion  EPP</t>
  </si>
  <si>
    <t>INDUCCION/REINDUCCION</t>
  </si>
  <si>
    <t>Proceso de Reinduccion SG-SST</t>
  </si>
  <si>
    <t>Proceso de Induccion SG-SST</t>
  </si>
  <si>
    <t>ACCIDENTALIDAD</t>
  </si>
  <si>
    <t xml:space="preserve">Caracterizacion de la Accidentalidad </t>
  </si>
  <si>
    <t>Revisión e Investigación de accidentes e incidentes de trabajo</t>
  </si>
  <si>
    <t>PLAN DE EMERGENCIAS</t>
  </si>
  <si>
    <t>Revision y Actualización de Plan de Emergencias oficina y sedes</t>
  </si>
  <si>
    <t>Pendiente 2018</t>
  </si>
  <si>
    <t>Control y Seguimiento Botiquines , Extintores y Camilla(todos los puntos de trabajo)</t>
  </si>
  <si>
    <t xml:space="preserve">Simulacros de Evacuacion </t>
  </si>
  <si>
    <t xml:space="preserve">Reposicion y actualizacion de equipos de emergencia de las sedes </t>
  </si>
  <si>
    <t xml:space="preserve">Inspeccion Anual Bomberos  </t>
  </si>
  <si>
    <t>BRIGADA DE EMERGENCIAS</t>
  </si>
  <si>
    <t xml:space="preserve">Revisión, actualuzación y/o modificación en la conformación de  Brigadas de Emergencias </t>
  </si>
  <si>
    <t xml:space="preserve">INSPECCIONES </t>
  </si>
  <si>
    <t>Matriz de Inspecciones Actualizada</t>
  </si>
  <si>
    <t>Seguimiento con equipo de seguridad y salud en el trabajo</t>
  </si>
  <si>
    <t xml:space="preserve">Inspecciones Locativas </t>
  </si>
  <si>
    <t>EQUIPOS</t>
  </si>
  <si>
    <t xml:space="preserve">Matriz de Mantenimiento de Equipos y Herramientas </t>
  </si>
  <si>
    <t>Dpto Compras</t>
  </si>
  <si>
    <t>FUMIGACIÓN</t>
  </si>
  <si>
    <t xml:space="preserve">Control de Plagas </t>
  </si>
  <si>
    <t>Mediciones Ambientales Ruido</t>
  </si>
  <si>
    <t>Mediciones Ambientales Iluminación</t>
  </si>
  <si>
    <t xml:space="preserve">PLAN ESTRATEGIGO DE SEGURIDAD VIAL </t>
  </si>
  <si>
    <t>PESV</t>
  </si>
  <si>
    <t xml:space="preserve">Seguimiento al Cronograma de Mtmo Preventivo y Correctivo Vehiculos </t>
  </si>
  <si>
    <t xml:space="preserve">Mantenimiento </t>
  </si>
  <si>
    <t>Actualizacion documental del P.E.S.V</t>
  </si>
  <si>
    <t xml:space="preserve">Validacion Vencimientos SOAT - TECNICOMECANICA - POLIZA - LICENCIAS </t>
  </si>
  <si>
    <t xml:space="preserve">Inspecciones Vehiculos </t>
  </si>
  <si>
    <t xml:space="preserve">Compilacion de Listas de Verificacion Preoperacionales </t>
  </si>
  <si>
    <t>CONTROL DE PROVEEDORES</t>
  </si>
  <si>
    <t>Proveedores y/o Contratistas</t>
  </si>
  <si>
    <t xml:space="preserve">Verificacion de que los contratistas o proveedores </t>
  </si>
  <si>
    <t>Manual de Contratistas y/o proveedores (Guia).</t>
  </si>
  <si>
    <t>Socializacion Manual de Contratistas y/o proveedores (lideres)</t>
  </si>
  <si>
    <t>GESTION AMBIENTAL</t>
  </si>
  <si>
    <t xml:space="preserve">INTERVENCION AMBIENTAL </t>
  </si>
  <si>
    <t xml:space="preserve">Verificacion Plan de Manejo Ambiental </t>
  </si>
  <si>
    <t xml:space="preserve">Matriz de Impactos y Aspectos Ambientales </t>
  </si>
  <si>
    <t>Disposicion RESPEL</t>
  </si>
  <si>
    <t xml:space="preserve">Indicadores Ambientales </t>
  </si>
  <si>
    <t>Jornanda de ahorro de agua</t>
  </si>
  <si>
    <t>Jornanda de ahorro de energia</t>
  </si>
  <si>
    <t xml:space="preserve">INFOMES Y REVISION POR LA ALTA DIRECCION </t>
  </si>
  <si>
    <t xml:space="preserve">Informes Mensuales </t>
  </si>
  <si>
    <t xml:space="preserve">Informes semanales del SGSST </t>
  </si>
  <si>
    <t>Elaboracion Indicadores SG-SST</t>
  </si>
  <si>
    <t>Auditorias</t>
  </si>
  <si>
    <r>
      <t>Auditoria del SST</t>
    </r>
    <r>
      <rPr>
        <u/>
        <sz val="11"/>
        <rFont val="Calibri"/>
        <family val="2"/>
      </rPr>
      <t xml:space="preserve"> (incluye programacion, plan , informe)</t>
    </r>
  </si>
  <si>
    <t>Revision Gerencial al SGSST (Rendicion de cuentas)</t>
  </si>
  <si>
    <t>Revision Gerencial al SGSST (Revision por la Direccion)</t>
  </si>
  <si>
    <t xml:space="preserve">CUMPLIMIENTO </t>
  </si>
  <si>
    <t xml:space="preserve">TOTAL ACTIVIDADES REALIZADAS A SATISFACCION </t>
  </si>
  <si>
    <t>TOTAL ACTIVIDADES PLANEADAS</t>
  </si>
  <si>
    <t xml:space="preserve">PORCENTAJE MENSUAL DE CUMPLIMIENTO </t>
  </si>
  <si>
    <t>PORCENTAJE DE  CUMPLIMIENTO DEL CRONOGRAMA DEL SG-SST</t>
  </si>
  <si>
    <t>LISTA DESPLEGABLE</t>
  </si>
  <si>
    <t>EJ</t>
  </si>
  <si>
    <t>ELABORADO POR:
LUIS ALEXANDER MUÑOZ MANZANAREZ</t>
  </si>
  <si>
    <t>ELABORADO POR: 
JUAN FELIPE ESCOBAR RUIZ</t>
  </si>
  <si>
    <t>REVISADO POR:
SANDRA NOGUERA PERAFAN</t>
  </si>
  <si>
    <t>APROBADO POR:
LUZ AYDA ZULETA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</si>
</sst>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&quot;$&quot;* #,##0_);_(&quot;$&quot;* \(#,##0\);_(&quot;$&quot;* &quot;-&quot;??_);_(@_)"/>
  </numFmts>
  <fonts count="15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b/>
      <sz val="36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Arial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u/>
      <sz val="1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5E0B3"/>
        <bgColor rgb="FFC5E0B3"/>
      </patternFill>
    </fill>
    <fill>
      <patternFill patternType="solid">
        <fgColor rgb="FFFFC000"/>
        <bgColor rgb="FFFFC000"/>
      </patternFill>
    </fill>
    <fill>
      <patternFill patternType="solid">
        <fgColor rgb="FF002060"/>
        <bgColor rgb="FF002060"/>
      </patternFill>
    </fill>
    <fill>
      <patternFill patternType="solid">
        <fgColor rgb="FF8EAADB"/>
        <bgColor rgb="FF8EAADB"/>
      </patternFill>
    </fill>
    <fill>
      <patternFill patternType="solid">
        <fgColor rgb="FF9CC2E5"/>
        <bgColor rgb="FF9CC2E5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FFFF99"/>
        <bgColor rgb="FFFFFF99"/>
      </patternFill>
    </fill>
    <fill>
      <patternFill patternType="solid">
        <fgColor rgb="FF99FF66"/>
        <bgColor rgb="FF99FF66"/>
      </patternFill>
    </fill>
    <fill>
      <patternFill patternType="solid">
        <fgColor rgb="FFDEEAF6"/>
        <bgColor rgb="FFDEEAF6"/>
      </patternFill>
    </fill>
    <fill>
      <patternFill patternType="solid">
        <fgColor rgb="FF99CCFF"/>
        <bgColor rgb="FF99CCFF"/>
      </patternFill>
    </fill>
    <fill>
      <patternFill patternType="solid">
        <fgColor rgb="FFD9E2F3"/>
        <bgColor rgb="FFD9E2F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CC"/>
        <bgColor rgb="FFFFFFCC"/>
      </patternFill>
    </fill>
    <fill>
      <patternFill patternType="solid">
        <fgColor rgb="FF00CC66"/>
        <bgColor rgb="FF00CC66"/>
      </patternFill>
    </fill>
    <fill>
      <patternFill patternType="solid">
        <fgColor rgb="FFECECEC"/>
        <bgColor rgb="FFECECE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9" fillId="2" borderId="0" xfId="0" applyFont="1" applyFill="1" applyBorder="1"/>
    <xf numFmtId="0" fontId="9" fillId="0" borderId="0" xfId="0" applyFont="1"/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4" fillId="0" borderId="0" xfId="0" applyFont="1"/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1" fillId="10" borderId="4" xfId="0" applyNumberFormat="1" applyFont="1" applyFill="1" applyBorder="1" applyAlignment="1">
      <alignment horizontal="center" vertical="center"/>
    </xf>
    <xf numFmtId="164" fontId="1" fillId="11" borderId="4" xfId="0" applyNumberFormat="1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0" borderId="4" xfId="0" applyFont="1" applyBorder="1"/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5" fontId="4" fillId="0" borderId="4" xfId="0" applyNumberFormat="1" applyFont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8" borderId="11" xfId="0" applyFont="1" applyFill="1" applyBorder="1" applyAlignment="1">
      <alignment vertical="center" wrapText="1"/>
    </xf>
    <xf numFmtId="0" fontId="1" fillId="8" borderId="12" xfId="0" applyFont="1" applyFill="1" applyBorder="1" applyAlignment="1">
      <alignment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22" borderId="4" xfId="0" applyFont="1" applyFill="1" applyBorder="1" applyAlignment="1">
      <alignment horizontal="center" vertical="center" textRotation="90" wrapText="1"/>
    </xf>
    <xf numFmtId="0" fontId="4" fillId="22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4" fontId="1" fillId="10" borderId="13" xfId="0" applyNumberFormat="1" applyFont="1" applyFill="1" applyBorder="1" applyAlignment="1">
      <alignment horizontal="center" vertical="center"/>
    </xf>
    <xf numFmtId="164" fontId="1" fillId="11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4" fontId="1" fillId="10" borderId="15" xfId="0" applyNumberFormat="1" applyFont="1" applyFill="1" applyBorder="1" applyAlignment="1">
      <alignment horizontal="center" vertical="center"/>
    </xf>
    <xf numFmtId="164" fontId="1" fillId="11" borderId="1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1" fillId="10" borderId="14" xfId="0" applyNumberFormat="1" applyFont="1" applyFill="1" applyBorder="1" applyAlignment="1">
      <alignment horizontal="center" vertical="center"/>
    </xf>
    <xf numFmtId="164" fontId="1" fillId="11" borderId="1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23" borderId="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4" fillId="13" borderId="18" xfId="0" applyFont="1" applyFill="1" applyBorder="1" applyAlignment="1">
      <alignment horizontal="center" vertical="center"/>
    </xf>
    <xf numFmtId="10" fontId="1" fillId="23" borderId="7" xfId="0" applyNumberFormat="1" applyFont="1" applyFill="1" applyBorder="1" applyAlignment="1">
      <alignment horizontal="center"/>
    </xf>
    <xf numFmtId="10" fontId="4" fillId="23" borderId="7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164" fontId="1" fillId="1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0" fontId="5" fillId="25" borderId="4" xfId="0" applyFont="1" applyFill="1" applyBorder="1" applyAlignment="1">
      <alignment horizontal="center" vertical="center"/>
    </xf>
    <xf numFmtId="10" fontId="5" fillId="1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vertical="center"/>
    </xf>
    <xf numFmtId="1" fontId="13" fillId="0" borderId="8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/>
    </xf>
    <xf numFmtId="0" fontId="4" fillId="20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6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0" fillId="0" borderId="0" xfId="0" applyFont="1" applyAlignment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</cellXfs>
  <cellStyles count="1">
    <cellStyle name="Normal" xfId="0" builtinId="0"/>
  </cellStyles>
  <dxfs count="64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350921</xdr:colOff>
      <xdr:row>0</xdr:row>
      <xdr:rowOff>40105</xdr:rowOff>
    </xdr:from>
    <xdr:to>
      <xdr:col>4</xdr:col>
      <xdr:colOff>5675396</xdr:colOff>
      <xdr:row>1</xdr:row>
      <xdr:rowOff>611605</xdr:rowOff>
    </xdr:to>
    <xdr:pic>
      <xdr:nvPicPr>
        <xdr:cNvPr id="2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21" y="40105"/>
          <a:ext cx="5324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350921</xdr:colOff>
      <xdr:row>0</xdr:row>
      <xdr:rowOff>40105</xdr:rowOff>
    </xdr:from>
    <xdr:to>
      <xdr:col>4</xdr:col>
      <xdr:colOff>5675396</xdr:colOff>
      <xdr:row>1</xdr:row>
      <xdr:rowOff>611605</xdr:rowOff>
    </xdr:to>
    <xdr:pic>
      <xdr:nvPicPr>
        <xdr:cNvPr id="2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21" y="40105"/>
          <a:ext cx="5324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y%20presupue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SST 2021 PLAN"/>
      <sheetName val="PLAN FORMACION 2021 "/>
      <sheetName val="OBJETIVOS SST"/>
      <sheetName val="PRESUPUESTO 2021"/>
      <sheetName val="METAS"/>
      <sheetName val="PLANEACION SST2019"/>
      <sheetName val="PLAN CAP SST 2019"/>
      <sheetName val="CAPACITACION SST 2018 "/>
      <sheetName val="ACTIVIDADES SST 2018"/>
      <sheetName val="ACTIVIDADES 2017"/>
      <sheetName val="CAPACITACIONES 2017"/>
      <sheetName val="ACTIVIDADES 2016"/>
      <sheetName val="CAPACITACIONES 2016"/>
    </sheetNames>
    <sheetDataSet>
      <sheetData sheetId="0"/>
      <sheetData sheetId="1"/>
      <sheetData sheetId="2">
        <row r="6">
          <cell r="B6" t="str">
            <v>Garantizar condiciones de trabajo seguras y saludables en el desarrollo de las diferentes acciones productivas, a través del cumplimiento de la normatividad vigente, la identificación de los peligros, evaluación y control de los riesgos, actividades de promoción y prevención y la intervención de las recomendaciones resultantes de  inspecciones, matriz legal u otros medios con apoyo de la gerencia y líderes de procesos con el fin de prevenir accidentes de trabajo y enfermedades laborales.</v>
          </cell>
        </row>
        <row r="9">
          <cell r="B9" t="str">
            <v>Mantener la accidentalidad del promedio del ultimo año, asi mismo siempre velar por su reduccion, a partir de la intervención en los riesgos de seguridad mecánica, biologico y transito que le permita al Hospital San Jose ESE disminuir el ausentismo , mejorar sus procesos y responder a los estándares legales que se exigen.</v>
          </cell>
        </row>
        <row r="11">
          <cell r="B11" t="str">
            <v>Mantener el ausentismo por  enfermedad general proyectado en el 2020 , debido al incremento de numero de personas, asi mismo a partir de la intervención  mediante jornadas de promocion y prevencion de la salud.</v>
          </cell>
        </row>
        <row r="15">
          <cell r="B15" t="str">
            <v>Garantizar el proceso de inspeccion,  control  y seguimiento del sistema de gestion en seguridad y salud en el trabajo a través de la revisión periódica gerencial y/o entes auditores.</v>
          </cell>
        </row>
        <row r="17">
          <cell r="B17" t="str">
            <v xml:space="preserve">Continuar con el plan de prevención, respuesta y recuperación ante emergencias. </v>
          </cell>
        </row>
        <row r="19">
          <cell r="B19" t="str">
            <v xml:space="preserve">Garantizar  un servicio medico laboral idoneo para validar las condiciones de salud requeridas para la vinculacion, permanencia y egreso  de los trabajadores;  asi mismo para el proceso de reintegro laboral. </v>
          </cell>
        </row>
        <row r="21">
          <cell r="B21" t="str">
            <v xml:space="preserve">Promover una cultura del cuidado  que permita garantizar la implementación de las diferentes actividades de promoción y prevención  para todos los colaboradores trabajadores, generando reducir el número, la gravedad y las consecuencias de los accidentes de trabajo.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76"/>
  <sheetViews>
    <sheetView tabSelected="1" topLeftCell="E1" zoomScale="95" zoomScaleNormal="95" workbookViewId="0">
      <selection activeCell="D5" sqref="D5:E5"/>
    </sheetView>
  </sheetViews>
  <sheetFormatPr baseColWidth="10" defaultColWidth="12.625" defaultRowHeight="15" customHeight="1" x14ac:dyDescent="0.2"/>
  <cols>
    <col min="1" max="1" width="10" style="7" hidden="1" customWidth="1"/>
    <col min="2" max="2" width="29.5" style="7" hidden="1" customWidth="1"/>
    <col min="3" max="3" width="22" style="7" hidden="1" customWidth="1"/>
    <col min="4" max="4" width="60.75" style="7" hidden="1" customWidth="1"/>
    <col min="5" max="5" width="79.625" style="7" customWidth="1"/>
    <col min="6" max="6" width="14.625" style="7" customWidth="1"/>
    <col min="7" max="7" width="20.75" style="7" customWidth="1"/>
    <col min="8" max="8" width="8.75" style="7" customWidth="1"/>
    <col min="9" max="18" width="7.625" style="7" customWidth="1"/>
    <col min="19" max="19" width="9.875" style="7" customWidth="1"/>
    <col min="20" max="23" width="9.375" style="7" customWidth="1"/>
    <col min="24" max="24" width="19.625" style="7" customWidth="1"/>
    <col min="25" max="29" width="9.375" style="7" customWidth="1"/>
    <col min="30" max="16384" width="12.625" style="7"/>
  </cols>
  <sheetData>
    <row r="1" spans="1:29" x14ac:dyDescent="0.25">
      <c r="A1" s="1"/>
      <c r="B1" s="2"/>
      <c r="C1" s="3"/>
      <c r="D1" s="4"/>
      <c r="E1" s="5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6"/>
    </row>
    <row r="2" spans="1:29" ht="54" customHeight="1" x14ac:dyDescent="0.25">
      <c r="A2" s="8"/>
      <c r="B2" s="9"/>
      <c r="C2" s="10"/>
      <c r="D2" s="4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6"/>
    </row>
    <row r="3" spans="1:29" ht="26.25" customHeight="1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6"/>
    </row>
    <row r="4" spans="1:29" ht="5.25" customHeight="1" x14ac:dyDescent="0.25">
      <c r="A4" s="14"/>
      <c r="B4" s="15"/>
      <c r="C4" s="15"/>
      <c r="D4" s="15"/>
      <c r="E4" s="15"/>
      <c r="F4" s="16"/>
      <c r="G4" s="16"/>
      <c r="H4" s="16"/>
      <c r="I4" s="15"/>
      <c r="J4" s="17"/>
      <c r="K4" s="15"/>
      <c r="L4" s="15"/>
      <c r="M4" s="17"/>
      <c r="N4" s="15"/>
      <c r="O4" s="15"/>
      <c r="P4" s="15"/>
      <c r="Q4" s="15"/>
      <c r="R4" s="16"/>
      <c r="S4" s="18"/>
      <c r="T4" s="18"/>
      <c r="U4" s="18"/>
      <c r="V4" s="18"/>
      <c r="W4" s="18"/>
      <c r="X4" s="6"/>
    </row>
    <row r="5" spans="1:29" ht="28.5" x14ac:dyDescent="0.45">
      <c r="A5" s="19" t="s">
        <v>2</v>
      </c>
      <c r="B5" s="12"/>
      <c r="C5" s="13"/>
      <c r="D5" s="20">
        <v>2021</v>
      </c>
      <c r="E5" s="10"/>
      <c r="F5" s="21"/>
      <c r="G5" s="21"/>
      <c r="H5" s="22"/>
      <c r="I5" s="23" t="s">
        <v>3</v>
      </c>
      <c r="J5" s="9"/>
      <c r="K5" s="10"/>
      <c r="L5" s="24"/>
      <c r="M5" s="10"/>
      <c r="N5" s="23" t="s">
        <v>4</v>
      </c>
      <c r="O5" s="10"/>
      <c r="P5" s="25"/>
      <c r="Q5" s="10"/>
      <c r="R5" s="26"/>
      <c r="S5" s="27"/>
      <c r="T5" s="28"/>
      <c r="U5" s="29"/>
      <c r="V5" s="29"/>
      <c r="W5" s="30"/>
      <c r="X5" s="30"/>
      <c r="Y5" s="31"/>
      <c r="Z5" s="31"/>
      <c r="AA5" s="31"/>
      <c r="AB5" s="31"/>
      <c r="AC5" s="31"/>
    </row>
    <row r="6" spans="1:29" ht="15" customHeight="1" x14ac:dyDescent="0.25">
      <c r="A6" s="32"/>
      <c r="B6" s="33"/>
      <c r="C6" s="34"/>
      <c r="D6" s="12"/>
      <c r="E6" s="13"/>
      <c r="F6" s="35"/>
      <c r="G6" s="35"/>
      <c r="H6" s="36" t="s">
        <v>5</v>
      </c>
      <c r="I6" s="12"/>
      <c r="J6" s="13"/>
      <c r="K6" s="36" t="s">
        <v>6</v>
      </c>
      <c r="L6" s="12"/>
      <c r="M6" s="13"/>
      <c r="N6" s="36" t="s">
        <v>7</v>
      </c>
      <c r="O6" s="12"/>
      <c r="P6" s="13"/>
      <c r="Q6" s="36" t="s">
        <v>8</v>
      </c>
      <c r="R6" s="12"/>
      <c r="S6" s="13"/>
      <c r="T6" s="37" t="s">
        <v>9</v>
      </c>
      <c r="U6" s="38" t="s">
        <v>10</v>
      </c>
      <c r="V6" s="39" t="s">
        <v>11</v>
      </c>
      <c r="W6" s="39" t="s">
        <v>12</v>
      </c>
      <c r="X6" s="39" t="s">
        <v>13</v>
      </c>
    </row>
    <row r="7" spans="1:29" ht="60" customHeight="1" x14ac:dyDescent="0.25">
      <c r="A7" s="40" t="s">
        <v>14</v>
      </c>
      <c r="B7" s="13"/>
      <c r="C7" s="41" t="s">
        <v>15</v>
      </c>
      <c r="D7" s="41" t="s">
        <v>16</v>
      </c>
      <c r="E7" s="42" t="s">
        <v>17</v>
      </c>
      <c r="F7" s="41" t="s">
        <v>18</v>
      </c>
      <c r="G7" s="41" t="s">
        <v>19</v>
      </c>
      <c r="H7" s="42" t="s">
        <v>20</v>
      </c>
      <c r="I7" s="42" t="s">
        <v>21</v>
      </c>
      <c r="J7" s="42" t="s">
        <v>22</v>
      </c>
      <c r="K7" s="41" t="s">
        <v>23</v>
      </c>
      <c r="L7" s="42" t="s">
        <v>24</v>
      </c>
      <c r="M7" s="42" t="s">
        <v>25</v>
      </c>
      <c r="N7" s="42" t="s">
        <v>26</v>
      </c>
      <c r="O7" s="42" t="s">
        <v>27</v>
      </c>
      <c r="P7" s="42" t="s">
        <v>28</v>
      </c>
      <c r="Q7" s="42" t="s">
        <v>29</v>
      </c>
      <c r="R7" s="42" t="s">
        <v>30</v>
      </c>
      <c r="S7" s="42" t="s">
        <v>31</v>
      </c>
      <c r="T7" s="43"/>
      <c r="U7" s="44"/>
      <c r="V7" s="45"/>
      <c r="W7" s="45"/>
      <c r="X7" s="45"/>
      <c r="AB7" s="46" t="s">
        <v>32</v>
      </c>
    </row>
    <row r="8" spans="1:29" ht="15" customHeight="1" x14ac:dyDescent="0.25">
      <c r="A8" s="47" t="s">
        <v>33</v>
      </c>
      <c r="B8" s="48"/>
      <c r="C8" s="49" t="s">
        <v>34</v>
      </c>
      <c r="D8" s="50" t="str">
        <f>+'[1]OBJETIVOS SST'!B6</f>
        <v>Garantizar condiciones de trabajo seguras y saludables en el desarrollo de las diferentes acciones productivas, a través del cumplimiento de la normatividad vigente, la identificación de los peligros, evaluación y control de los riesgos, actividades de promoción y prevención y la intervención de las recomendaciones resultantes de  inspecciones, matriz legal u otros medios con apoyo de la gerencia y líderes de procesos con el fin de prevenir accidentes de trabajo y enfermedades laborales.</v>
      </c>
      <c r="E8" s="51" t="s">
        <v>35</v>
      </c>
      <c r="F8" s="52" t="s">
        <v>36</v>
      </c>
      <c r="G8" s="52" t="s">
        <v>37</v>
      </c>
      <c r="H8" s="53" t="s">
        <v>38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>
        <f t="shared" ref="T8:T74" si="0">+W8/V8</f>
        <v>0</v>
      </c>
      <c r="U8" s="55">
        <v>1</v>
      </c>
      <c r="V8" s="56">
        <f>SUM((COUNTIF(H8:S8,$P$81))+(COUNTIF(H8:S8,$P$80)))</f>
        <v>1</v>
      </c>
      <c r="W8" s="57">
        <f>COUNTIF(H8:S8,$P$81)</f>
        <v>0</v>
      </c>
      <c r="X8" s="58"/>
      <c r="AB8" s="46" t="s">
        <v>39</v>
      </c>
      <c r="AC8" s="46" t="s">
        <v>40</v>
      </c>
    </row>
    <row r="9" spans="1:29" ht="15" customHeight="1" x14ac:dyDescent="0.25">
      <c r="A9" s="59"/>
      <c r="B9" s="60"/>
      <c r="C9" s="49"/>
      <c r="D9" s="50"/>
      <c r="E9" s="51" t="s">
        <v>41</v>
      </c>
      <c r="F9" s="52" t="s">
        <v>36</v>
      </c>
      <c r="G9" s="52" t="s">
        <v>37</v>
      </c>
      <c r="H9" s="53" t="s">
        <v>38</v>
      </c>
      <c r="I9" s="53" t="s">
        <v>38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4">
        <f t="shared" si="0"/>
        <v>0</v>
      </c>
      <c r="U9" s="55">
        <v>1</v>
      </c>
      <c r="V9" s="56">
        <f>SUM((COUNTIF(H9:S9,$P$81))+(COUNTIF(H9:S9,$P$80)))</f>
        <v>2</v>
      </c>
      <c r="W9" s="57">
        <f>COUNTIF(H9:S9,$P$81)</f>
        <v>0</v>
      </c>
      <c r="X9" s="58"/>
      <c r="AB9" s="46" t="s">
        <v>42</v>
      </c>
    </row>
    <row r="10" spans="1:29" ht="15" customHeight="1" x14ac:dyDescent="0.25">
      <c r="A10" s="59"/>
      <c r="B10" s="60"/>
      <c r="C10" s="49"/>
      <c r="D10" s="50"/>
      <c r="E10" s="51" t="s">
        <v>43</v>
      </c>
      <c r="F10" s="52" t="s">
        <v>36</v>
      </c>
      <c r="G10" s="52" t="s">
        <v>37</v>
      </c>
      <c r="H10" s="53" t="s">
        <v>38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38</v>
      </c>
      <c r="T10" s="54">
        <f t="shared" si="0"/>
        <v>0</v>
      </c>
      <c r="U10" s="55">
        <v>1</v>
      </c>
      <c r="V10" s="56">
        <f>SUM((COUNTIF(H10:S10,$P$81))+(COUNTIF(H10:S10,$P$80)))</f>
        <v>2</v>
      </c>
      <c r="W10" s="57">
        <f>COUNTIF(H10:S10,$P$81)</f>
        <v>0</v>
      </c>
      <c r="X10" s="58"/>
      <c r="AB10" s="46" t="s">
        <v>37</v>
      </c>
    </row>
    <row r="11" spans="1:29" x14ac:dyDescent="0.25">
      <c r="A11" s="59"/>
      <c r="B11" s="60"/>
      <c r="C11" s="49"/>
      <c r="D11" s="50"/>
      <c r="E11" s="51" t="s">
        <v>44</v>
      </c>
      <c r="F11" s="52" t="s">
        <v>36</v>
      </c>
      <c r="G11" s="52" t="s">
        <v>37</v>
      </c>
      <c r="H11" s="53"/>
      <c r="I11" s="53" t="s">
        <v>38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>
        <f t="shared" si="0"/>
        <v>0</v>
      </c>
      <c r="U11" s="55">
        <v>1</v>
      </c>
      <c r="V11" s="56">
        <f>SUM((COUNTIF(H11:S11,$P$81))+(COUNTIF(H11:S11,$P$80)))</f>
        <v>1</v>
      </c>
      <c r="W11" s="57">
        <f>COUNTIF(H11:S11,$P$81)</f>
        <v>0</v>
      </c>
      <c r="X11" s="58"/>
    </row>
    <row r="12" spans="1:29" x14ac:dyDescent="0.25">
      <c r="A12" s="59"/>
      <c r="B12" s="60"/>
      <c r="C12" s="49"/>
      <c r="D12" s="50"/>
      <c r="E12" s="51" t="s">
        <v>45</v>
      </c>
      <c r="F12" s="52" t="s">
        <v>36</v>
      </c>
      <c r="G12" s="52" t="s">
        <v>37</v>
      </c>
      <c r="H12" s="53" t="s">
        <v>38</v>
      </c>
      <c r="I12" s="53" t="s">
        <v>38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>
        <f t="shared" si="0"/>
        <v>0</v>
      </c>
      <c r="U12" s="55">
        <v>1</v>
      </c>
      <c r="V12" s="56">
        <f>SUM((COUNTIF(H12:S12,$P$81))+(COUNTIF(H12:S12,$P$80)))</f>
        <v>2</v>
      </c>
      <c r="W12" s="57">
        <f>COUNTIF(H12:S12,$P$81)</f>
        <v>0</v>
      </c>
      <c r="X12" s="58"/>
    </row>
    <row r="13" spans="1:29" x14ac:dyDescent="0.25">
      <c r="A13" s="59"/>
      <c r="B13" s="60"/>
      <c r="C13" s="49"/>
      <c r="D13" s="50"/>
      <c r="E13" s="51" t="s">
        <v>46</v>
      </c>
      <c r="F13" s="52" t="s">
        <v>36</v>
      </c>
      <c r="G13" s="52" t="s">
        <v>37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3" t="s">
        <v>38</v>
      </c>
      <c r="N13" s="53" t="s">
        <v>38</v>
      </c>
      <c r="O13" s="53" t="s">
        <v>38</v>
      </c>
      <c r="P13" s="53" t="s">
        <v>38</v>
      </c>
      <c r="Q13" s="53" t="s">
        <v>38</v>
      </c>
      <c r="R13" s="53" t="s">
        <v>38</v>
      </c>
      <c r="S13" s="53" t="s">
        <v>38</v>
      </c>
      <c r="T13" s="54">
        <f t="shared" si="0"/>
        <v>0</v>
      </c>
      <c r="U13" s="55">
        <v>1</v>
      </c>
      <c r="V13" s="56">
        <f>SUM((COUNTIF(H13:S13,$P$81))+(COUNTIF(H13:S13,$P$80)))</f>
        <v>12</v>
      </c>
      <c r="W13" s="57">
        <f>COUNTIF(H13:S13,$P$81)</f>
        <v>0</v>
      </c>
      <c r="X13" s="58"/>
    </row>
    <row r="14" spans="1:29" x14ac:dyDescent="0.25">
      <c r="A14" s="59"/>
      <c r="B14" s="60"/>
      <c r="C14" s="49"/>
      <c r="D14" s="50"/>
      <c r="E14" s="51" t="s">
        <v>47</v>
      </c>
      <c r="F14" s="52" t="s">
        <v>36</v>
      </c>
      <c r="G14" s="52" t="s">
        <v>37</v>
      </c>
      <c r="H14" s="53"/>
      <c r="I14" s="53" t="s">
        <v>38</v>
      </c>
      <c r="J14" s="53"/>
      <c r="K14" s="53"/>
      <c r="L14" s="53"/>
      <c r="M14" s="53"/>
      <c r="N14" s="53" t="s">
        <v>38</v>
      </c>
      <c r="O14" s="53"/>
      <c r="P14" s="53"/>
      <c r="Q14" s="53"/>
      <c r="R14" s="53"/>
      <c r="S14" s="53"/>
      <c r="T14" s="54">
        <f t="shared" si="0"/>
        <v>0</v>
      </c>
      <c r="U14" s="55">
        <v>1</v>
      </c>
      <c r="V14" s="56">
        <f>SUM((COUNTIF(H14:S14,$P$81))+(COUNTIF(H14:S14,$P$80)))</f>
        <v>2</v>
      </c>
      <c r="W14" s="57">
        <f>COUNTIF(H14:S14,$P$81)</f>
        <v>0</v>
      </c>
      <c r="X14" s="58"/>
    </row>
    <row r="15" spans="1:29" x14ac:dyDescent="0.25">
      <c r="A15" s="59"/>
      <c r="B15" s="60"/>
      <c r="C15" s="49"/>
      <c r="D15" s="50"/>
      <c r="E15" s="51" t="s">
        <v>48</v>
      </c>
      <c r="F15" s="52" t="s">
        <v>36</v>
      </c>
      <c r="G15" s="52" t="s">
        <v>37</v>
      </c>
      <c r="H15" s="53" t="s">
        <v>38</v>
      </c>
      <c r="I15" s="53" t="s">
        <v>38</v>
      </c>
      <c r="J15" s="53"/>
      <c r="K15" s="53"/>
      <c r="L15" s="53"/>
      <c r="M15" s="61"/>
      <c r="N15" s="62"/>
      <c r="O15" s="53"/>
      <c r="P15" s="53"/>
      <c r="Q15" s="53"/>
      <c r="R15" s="53"/>
      <c r="S15" s="53"/>
      <c r="T15" s="54">
        <f t="shared" si="0"/>
        <v>0</v>
      </c>
      <c r="U15" s="55">
        <v>1</v>
      </c>
      <c r="V15" s="56">
        <f>SUM((COUNTIF(H15:S15,$P$81))+(COUNTIF(H15:S15,$P$80)))</f>
        <v>2</v>
      </c>
      <c r="W15" s="57">
        <f>COUNTIF(H15:S15,$P$81)</f>
        <v>0</v>
      </c>
      <c r="X15" s="58"/>
    </row>
    <row r="16" spans="1:29" x14ac:dyDescent="0.25">
      <c r="A16" s="59"/>
      <c r="B16" s="60"/>
      <c r="C16" s="49"/>
      <c r="D16" s="50"/>
      <c r="E16" s="51" t="s">
        <v>49</v>
      </c>
      <c r="F16" s="52" t="s">
        <v>36</v>
      </c>
      <c r="G16" s="52" t="s">
        <v>37</v>
      </c>
      <c r="H16" s="53"/>
      <c r="I16" s="53" t="s">
        <v>38</v>
      </c>
      <c r="J16" s="53"/>
      <c r="K16" s="53"/>
      <c r="M16" s="61"/>
      <c r="N16" s="62"/>
      <c r="O16" s="53"/>
      <c r="P16" s="53"/>
      <c r="Q16" s="53"/>
      <c r="R16" s="53" t="s">
        <v>38</v>
      </c>
      <c r="S16" s="53"/>
      <c r="T16" s="54">
        <f t="shared" si="0"/>
        <v>0</v>
      </c>
      <c r="U16" s="55">
        <v>1</v>
      </c>
      <c r="V16" s="56">
        <f>SUM((COUNTIF(H16:S16,$P$81))+(COUNTIF(H16:S16,$P$80)))</f>
        <v>2</v>
      </c>
      <c r="W16" s="57">
        <f>COUNTIF(H16:S16,$P$81)</f>
        <v>0</v>
      </c>
      <c r="X16" s="58"/>
    </row>
    <row r="17" spans="1:24" x14ac:dyDescent="0.25">
      <c r="A17" s="63"/>
      <c r="B17" s="64"/>
      <c r="C17" s="49"/>
      <c r="D17" s="50"/>
      <c r="E17" s="51" t="s">
        <v>50</v>
      </c>
      <c r="F17" s="52" t="s">
        <v>36</v>
      </c>
      <c r="G17" s="52" t="s">
        <v>37</v>
      </c>
      <c r="H17" s="53" t="s">
        <v>38</v>
      </c>
      <c r="I17" s="53" t="s">
        <v>38</v>
      </c>
      <c r="J17" s="53" t="s">
        <v>38</v>
      </c>
      <c r="K17" s="53" t="s">
        <v>38</v>
      </c>
      <c r="L17" s="53" t="s">
        <v>38</v>
      </c>
      <c r="M17" s="53" t="s">
        <v>38</v>
      </c>
      <c r="N17" s="53" t="s">
        <v>38</v>
      </c>
      <c r="O17" s="53" t="s">
        <v>38</v>
      </c>
      <c r="P17" s="53" t="s">
        <v>38</v>
      </c>
      <c r="Q17" s="53" t="s">
        <v>38</v>
      </c>
      <c r="R17" s="53" t="s">
        <v>38</v>
      </c>
      <c r="S17" s="53" t="s">
        <v>38</v>
      </c>
      <c r="T17" s="54">
        <f t="shared" si="0"/>
        <v>0</v>
      </c>
      <c r="U17" s="55">
        <v>1</v>
      </c>
      <c r="V17" s="56">
        <f>SUM((COUNTIF(H17:S17,$P$81))+(COUNTIF(H17:S17,$P$80)))</f>
        <v>12</v>
      </c>
      <c r="W17" s="57">
        <f>COUNTIF(H17:S17,$P$81)</f>
        <v>0</v>
      </c>
      <c r="X17" s="58"/>
    </row>
    <row r="18" spans="1:24" x14ac:dyDescent="0.25">
      <c r="A18" s="59"/>
      <c r="B18" s="60"/>
      <c r="C18" s="49"/>
      <c r="D18" s="50"/>
      <c r="E18" s="51" t="s">
        <v>51</v>
      </c>
      <c r="F18" s="52" t="s">
        <v>36</v>
      </c>
      <c r="G18" s="52" t="s">
        <v>37</v>
      </c>
      <c r="H18" s="53" t="s">
        <v>38</v>
      </c>
      <c r="I18" s="53" t="s">
        <v>38</v>
      </c>
      <c r="J18" s="53"/>
      <c r="K18" s="53"/>
      <c r="L18" s="53"/>
      <c r="M18" s="61"/>
      <c r="N18" s="62"/>
      <c r="O18" s="53"/>
      <c r="P18" s="53"/>
      <c r="Q18" s="53"/>
      <c r="R18" s="53"/>
      <c r="S18" s="53"/>
      <c r="T18" s="54">
        <f t="shared" si="0"/>
        <v>0</v>
      </c>
      <c r="U18" s="55">
        <v>1</v>
      </c>
      <c r="V18" s="56">
        <f>SUM((COUNTIF(H18:S18,$P$81))+(COUNTIF(H18:S18,$P$80)))</f>
        <v>2</v>
      </c>
      <c r="W18" s="57">
        <f>COUNTIF(H18:S18,$P$81)</f>
        <v>0</v>
      </c>
      <c r="X18" s="58"/>
    </row>
    <row r="19" spans="1:24" ht="45" x14ac:dyDescent="0.25">
      <c r="A19" s="63"/>
      <c r="B19" s="64"/>
      <c r="C19" s="65" t="s">
        <v>52</v>
      </c>
      <c r="D19" s="52" t="str">
        <f>+'[1]OBJETIVOS SST'!B19</f>
        <v xml:space="preserve">Garantizar  un servicio medico laboral idoneo para validar las condiciones de salud requeridas para la vinculacion, permanencia y egreso  de los trabajadores;  asi mismo para el proceso de reintegro laboral. </v>
      </c>
      <c r="E19" s="51" t="s">
        <v>53</v>
      </c>
      <c r="F19" s="52" t="s">
        <v>36</v>
      </c>
      <c r="G19" s="52" t="s">
        <v>37</v>
      </c>
      <c r="H19" s="53" t="s">
        <v>38</v>
      </c>
      <c r="I19" s="53" t="s">
        <v>38</v>
      </c>
      <c r="J19" s="53" t="s">
        <v>38</v>
      </c>
      <c r="K19" s="53" t="s">
        <v>38</v>
      </c>
      <c r="L19" s="53" t="s">
        <v>38</v>
      </c>
      <c r="M19" s="53" t="s">
        <v>38</v>
      </c>
      <c r="N19" s="53" t="s">
        <v>38</v>
      </c>
      <c r="O19" s="53" t="s">
        <v>38</v>
      </c>
      <c r="P19" s="53" t="s">
        <v>38</v>
      </c>
      <c r="Q19" s="53" t="s">
        <v>38</v>
      </c>
      <c r="R19" s="53" t="s">
        <v>38</v>
      </c>
      <c r="S19" s="53" t="s">
        <v>38</v>
      </c>
      <c r="T19" s="54">
        <f t="shared" si="0"/>
        <v>0</v>
      </c>
      <c r="U19" s="55">
        <v>1</v>
      </c>
      <c r="V19" s="56">
        <f>SUM((COUNTIF(H19:S19,$P$81))+(COUNTIF(H19:S19,$P$80)))</f>
        <v>12</v>
      </c>
      <c r="W19" s="57">
        <f>COUNTIF(H19:S19,$P$81)</f>
        <v>0</v>
      </c>
      <c r="X19" s="58"/>
    </row>
    <row r="20" spans="1:24" x14ac:dyDescent="0.25">
      <c r="A20" s="63"/>
      <c r="B20" s="64"/>
      <c r="C20" s="65"/>
      <c r="D20" s="66"/>
      <c r="E20" s="51" t="s">
        <v>54</v>
      </c>
      <c r="F20" s="52" t="s">
        <v>36</v>
      </c>
      <c r="G20" s="52" t="s">
        <v>37</v>
      </c>
      <c r="H20" s="53"/>
      <c r="I20" s="53"/>
      <c r="J20" s="53" t="s">
        <v>38</v>
      </c>
      <c r="K20" s="53"/>
      <c r="L20" s="53"/>
      <c r="M20" s="53"/>
      <c r="N20" s="53"/>
      <c r="O20" s="53"/>
      <c r="P20" s="53"/>
      <c r="Q20" s="53"/>
      <c r="R20" s="53"/>
      <c r="S20" s="53"/>
      <c r="T20" s="54">
        <f t="shared" si="0"/>
        <v>0</v>
      </c>
      <c r="U20" s="55">
        <v>1</v>
      </c>
      <c r="V20" s="56">
        <f>SUM((COUNTIF(H20:S20,$P$81))+(COUNTIF(H20:S20,$P$80)))</f>
        <v>1</v>
      </c>
      <c r="W20" s="57">
        <f>COUNTIF(H20:S20,$P$81)</f>
        <v>0</v>
      </c>
      <c r="X20" s="58"/>
    </row>
    <row r="21" spans="1:24" ht="15" customHeight="1" x14ac:dyDescent="0.25">
      <c r="A21" s="67"/>
      <c r="B21" s="68"/>
      <c r="C21" s="69"/>
      <c r="D21" s="70"/>
      <c r="E21" s="51" t="s">
        <v>55</v>
      </c>
      <c r="F21" s="52" t="s">
        <v>36</v>
      </c>
      <c r="G21" s="52" t="s">
        <v>37</v>
      </c>
      <c r="H21" s="53" t="s">
        <v>38</v>
      </c>
      <c r="I21" s="53" t="s">
        <v>38</v>
      </c>
      <c r="J21" s="53" t="s">
        <v>38</v>
      </c>
      <c r="K21" s="53" t="s">
        <v>38</v>
      </c>
      <c r="L21" s="53" t="s">
        <v>38</v>
      </c>
      <c r="M21" s="53" t="s">
        <v>38</v>
      </c>
      <c r="N21" s="53" t="s">
        <v>38</v>
      </c>
      <c r="O21" s="53" t="s">
        <v>38</v>
      </c>
      <c r="P21" s="53" t="s">
        <v>38</v>
      </c>
      <c r="Q21" s="53" t="s">
        <v>38</v>
      </c>
      <c r="R21" s="53" t="s">
        <v>38</v>
      </c>
      <c r="S21" s="53" t="s">
        <v>38</v>
      </c>
      <c r="T21" s="54">
        <f t="shared" si="0"/>
        <v>0</v>
      </c>
      <c r="U21" s="55">
        <v>1</v>
      </c>
      <c r="V21" s="56">
        <f>SUM((COUNTIF(H21:S21,$P$81))+(COUNTIF(H21:S21,$P$80)))</f>
        <v>12</v>
      </c>
      <c r="W21" s="57">
        <f>COUNTIF(H21:S21,$P$81)</f>
        <v>0</v>
      </c>
      <c r="X21" s="58"/>
    </row>
    <row r="22" spans="1:24" ht="14.25" customHeight="1" x14ac:dyDescent="0.25">
      <c r="A22" s="67"/>
      <c r="B22" s="68"/>
      <c r="C22" s="69"/>
      <c r="D22" s="70"/>
      <c r="E22" s="51" t="s">
        <v>56</v>
      </c>
      <c r="F22" s="52" t="s">
        <v>36</v>
      </c>
      <c r="G22" s="52" t="s">
        <v>37</v>
      </c>
      <c r="H22" s="53"/>
      <c r="I22" s="53"/>
      <c r="J22" s="53" t="s">
        <v>38</v>
      </c>
      <c r="K22" s="53"/>
      <c r="L22" s="53"/>
      <c r="M22" s="53" t="s">
        <v>38</v>
      </c>
      <c r="O22" s="53"/>
      <c r="P22" s="53" t="s">
        <v>38</v>
      </c>
      <c r="Q22" s="53"/>
      <c r="R22" s="53"/>
      <c r="S22" s="53"/>
      <c r="T22" s="54">
        <f t="shared" si="0"/>
        <v>0</v>
      </c>
      <c r="U22" s="55">
        <v>0.5</v>
      </c>
      <c r="V22" s="56">
        <f>SUM((COUNTIF(H22:S22,$P$81))+(COUNTIF(H22:S22,$P$80)))</f>
        <v>3</v>
      </c>
      <c r="W22" s="57">
        <f>COUNTIF(H22:S22,$P$81)</f>
        <v>0</v>
      </c>
      <c r="X22" s="58"/>
    </row>
    <row r="23" spans="1:24" ht="15.75" customHeight="1" x14ac:dyDescent="0.25">
      <c r="A23" s="59"/>
      <c r="B23" s="60"/>
      <c r="C23" s="71" t="s">
        <v>57</v>
      </c>
      <c r="D23" s="70"/>
      <c r="E23" s="51" t="s">
        <v>58</v>
      </c>
      <c r="F23" s="52" t="s">
        <v>36</v>
      </c>
      <c r="G23" s="52" t="s">
        <v>37</v>
      </c>
      <c r="H23" s="53"/>
      <c r="I23" s="53"/>
      <c r="J23" s="53" t="s">
        <v>38</v>
      </c>
      <c r="K23" s="53"/>
      <c r="L23" s="53"/>
      <c r="M23" s="53" t="s">
        <v>38</v>
      </c>
      <c r="N23" s="53"/>
      <c r="O23" s="53"/>
      <c r="P23" s="53" t="s">
        <v>38</v>
      </c>
      <c r="Q23" s="53"/>
      <c r="R23" s="53"/>
      <c r="S23" s="53" t="s">
        <v>38</v>
      </c>
      <c r="T23" s="54">
        <f t="shared" si="0"/>
        <v>0</v>
      </c>
      <c r="U23" s="55">
        <v>1</v>
      </c>
      <c r="V23" s="56">
        <f>SUM((COUNTIF(H23:S23,$P$81))+(COUNTIF(H23:S23,$P$80)))</f>
        <v>4</v>
      </c>
      <c r="W23" s="57">
        <f>COUNTIF(H23:S23,$P$81)</f>
        <v>0</v>
      </c>
      <c r="X23" s="58"/>
    </row>
    <row r="24" spans="1:24" ht="15.75" customHeight="1" x14ac:dyDescent="0.25">
      <c r="A24" s="72" t="s">
        <v>59</v>
      </c>
      <c r="B24" s="72"/>
      <c r="C24" s="73" t="s">
        <v>60</v>
      </c>
      <c r="D24" s="50" t="str">
        <f>+'[1]OBJETIVOS SST'!B19</f>
        <v xml:space="preserve">Garantizar  un servicio medico laboral idoneo para validar las condiciones de salud requeridas para la vinculacion, permanencia y egreso  de los trabajadores;  asi mismo para el proceso de reintegro laboral. </v>
      </c>
      <c r="E24" s="74" t="s">
        <v>61</v>
      </c>
      <c r="F24" s="52" t="s">
        <v>36</v>
      </c>
      <c r="G24" s="52" t="s">
        <v>42</v>
      </c>
      <c r="H24" s="53" t="s">
        <v>38</v>
      </c>
      <c r="I24" s="53" t="s">
        <v>38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  <c r="P24" s="53" t="s">
        <v>38</v>
      </c>
      <c r="Q24" s="53" t="s">
        <v>38</v>
      </c>
      <c r="R24" s="53" t="s">
        <v>38</v>
      </c>
      <c r="S24" s="53" t="s">
        <v>38</v>
      </c>
      <c r="T24" s="54">
        <f t="shared" si="0"/>
        <v>0</v>
      </c>
      <c r="U24" s="55">
        <v>1</v>
      </c>
      <c r="V24" s="56">
        <f>SUM((COUNTIF(H24:S24,$P$81))+(COUNTIF(H24:S24,$P$80)))</f>
        <v>12</v>
      </c>
      <c r="W24" s="57">
        <f>COUNTIF(H24:S24,$P$81)</f>
        <v>0</v>
      </c>
      <c r="X24" s="58"/>
    </row>
    <row r="25" spans="1:24" ht="15.75" customHeight="1" x14ac:dyDescent="0.25">
      <c r="A25" s="72"/>
      <c r="B25" s="72"/>
      <c r="C25" s="73"/>
      <c r="D25" s="50"/>
      <c r="E25" s="74" t="s">
        <v>62</v>
      </c>
      <c r="F25" s="52" t="s">
        <v>36</v>
      </c>
      <c r="G25" s="52" t="s">
        <v>42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38</v>
      </c>
      <c r="T25" s="54">
        <f t="shared" si="0"/>
        <v>0</v>
      </c>
      <c r="U25" s="55">
        <v>1</v>
      </c>
      <c r="V25" s="56">
        <f>SUM((COUNTIF(H25:S25,$P$81))+(COUNTIF(H25:S25,$P$80)))</f>
        <v>1</v>
      </c>
      <c r="W25" s="57">
        <f>COUNTIF(H25:S25,$P$81)</f>
        <v>0</v>
      </c>
      <c r="X25" s="58"/>
    </row>
    <row r="26" spans="1:24" ht="15.75" customHeight="1" x14ac:dyDescent="0.25">
      <c r="A26" s="72"/>
      <c r="B26" s="72"/>
      <c r="C26" s="75" t="s">
        <v>63</v>
      </c>
      <c r="D26" s="50" t="str">
        <f>+'[1]OBJETIVOS SST'!B11</f>
        <v>Mantener el ausentismo por  enfermedad general proyectado en el 2020 , debido al incremento de numero de personas, asi mismo a partir de la intervención  mediante jornadas de promocion y prevencion de la salud.</v>
      </c>
      <c r="E26" s="74" t="s">
        <v>64</v>
      </c>
      <c r="F26" s="52" t="s">
        <v>36</v>
      </c>
      <c r="G26" s="52" t="s">
        <v>37</v>
      </c>
      <c r="H26" s="53" t="s">
        <v>38</v>
      </c>
      <c r="I26" s="53" t="s">
        <v>38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  <c r="P26" s="53" t="s">
        <v>38</v>
      </c>
      <c r="Q26" s="53" t="s">
        <v>38</v>
      </c>
      <c r="R26" s="53" t="s">
        <v>38</v>
      </c>
      <c r="S26" s="53" t="s">
        <v>38</v>
      </c>
      <c r="T26" s="54">
        <f t="shared" si="0"/>
        <v>0</v>
      </c>
      <c r="U26" s="55">
        <v>1</v>
      </c>
      <c r="V26" s="56">
        <f>SUM((COUNTIF(H26:S26,$P$81))+(COUNTIF(H26:S26,$P$80)))</f>
        <v>12</v>
      </c>
      <c r="W26" s="57">
        <f>COUNTIF(H26:S26,$P$81)</f>
        <v>0</v>
      </c>
      <c r="X26" s="58"/>
    </row>
    <row r="27" spans="1:24" ht="14.25" customHeight="1" x14ac:dyDescent="0.25">
      <c r="A27" s="72"/>
      <c r="B27" s="72"/>
      <c r="C27" s="76" t="s">
        <v>65</v>
      </c>
      <c r="D27" s="50"/>
      <c r="E27" s="74" t="s">
        <v>66</v>
      </c>
      <c r="F27" s="52" t="s">
        <v>36</v>
      </c>
      <c r="G27" s="52" t="s">
        <v>37</v>
      </c>
      <c r="H27" s="53"/>
      <c r="I27" s="53"/>
      <c r="J27" s="53" t="s">
        <v>38</v>
      </c>
      <c r="K27" s="53"/>
      <c r="L27" s="53"/>
      <c r="M27" s="53"/>
      <c r="N27" s="53" t="s">
        <v>38</v>
      </c>
      <c r="O27" s="53"/>
      <c r="P27" s="53"/>
      <c r="Q27" s="53"/>
      <c r="R27" s="53" t="s">
        <v>38</v>
      </c>
      <c r="S27" s="53"/>
      <c r="T27" s="54">
        <f t="shared" si="0"/>
        <v>0</v>
      </c>
      <c r="U27" s="55">
        <v>1</v>
      </c>
      <c r="V27" s="56">
        <f>SUM((COUNTIF(H27:S27,$P$81))+(COUNTIF(H27:S27,$P$80)))</f>
        <v>3</v>
      </c>
      <c r="W27" s="57">
        <f>COUNTIF(H27:S27,$P$81)</f>
        <v>0</v>
      </c>
      <c r="X27" s="58"/>
    </row>
    <row r="28" spans="1:24" ht="15.75" customHeight="1" x14ac:dyDescent="0.25">
      <c r="A28" s="77"/>
      <c r="B28" s="77"/>
      <c r="C28" s="76"/>
      <c r="D28" s="50"/>
      <c r="E28" s="74" t="s">
        <v>67</v>
      </c>
      <c r="F28" s="52" t="s">
        <v>36</v>
      </c>
      <c r="G28" s="52" t="s">
        <v>37</v>
      </c>
      <c r="H28" s="53"/>
      <c r="I28" s="53"/>
      <c r="J28" s="53"/>
      <c r="K28" s="53" t="s">
        <v>38</v>
      </c>
      <c r="L28" s="53"/>
      <c r="M28" s="53"/>
      <c r="N28" s="53"/>
      <c r="O28" s="53"/>
      <c r="P28" s="53" t="s">
        <v>38</v>
      </c>
      <c r="Q28" s="53"/>
      <c r="R28" s="53"/>
      <c r="S28" s="53"/>
      <c r="T28" s="54">
        <f t="shared" si="0"/>
        <v>0</v>
      </c>
      <c r="U28" s="55">
        <v>0.5</v>
      </c>
      <c r="V28" s="56">
        <f>SUM((COUNTIF(H28:S28,$P$81))+(COUNTIF(H28:S28,$P$80)))</f>
        <v>2</v>
      </c>
      <c r="W28" s="57">
        <f>COUNTIF(H28:S28,$P$81)</f>
        <v>0</v>
      </c>
      <c r="X28" s="58"/>
    </row>
    <row r="29" spans="1:24" ht="14.25" customHeight="1" x14ac:dyDescent="0.25">
      <c r="A29" s="77"/>
      <c r="B29" s="77"/>
      <c r="C29" s="76"/>
      <c r="D29" s="50"/>
      <c r="E29" s="74" t="s">
        <v>68</v>
      </c>
      <c r="F29" s="52" t="s">
        <v>36</v>
      </c>
      <c r="G29" s="52" t="s">
        <v>37</v>
      </c>
      <c r="H29" s="53"/>
      <c r="I29" s="53"/>
      <c r="J29" s="53"/>
      <c r="K29" s="53"/>
      <c r="L29" s="53" t="s">
        <v>38</v>
      </c>
      <c r="M29" s="53"/>
      <c r="N29" s="53"/>
      <c r="O29" s="53"/>
      <c r="P29" s="53"/>
      <c r="Q29" s="53"/>
      <c r="R29" s="53"/>
      <c r="S29" s="53" t="s">
        <v>38</v>
      </c>
      <c r="T29" s="54">
        <f t="shared" si="0"/>
        <v>0</v>
      </c>
      <c r="U29" s="55">
        <v>0.5</v>
      </c>
      <c r="V29" s="56">
        <f>SUM((COUNTIF(H29:S29,$P$81))+(COUNTIF(H29:S29,$P$80)))</f>
        <v>2</v>
      </c>
      <c r="W29" s="57">
        <f>COUNTIF(H29:S29,$P$81)</f>
        <v>0</v>
      </c>
      <c r="X29" s="58"/>
    </row>
    <row r="30" spans="1:24" ht="14.25" customHeight="1" x14ac:dyDescent="0.25">
      <c r="A30" s="77"/>
      <c r="B30" s="77"/>
      <c r="C30" s="76"/>
      <c r="D30" s="50"/>
      <c r="E30" s="78" t="s">
        <v>69</v>
      </c>
      <c r="F30" s="52" t="s">
        <v>36</v>
      </c>
      <c r="G30" s="52" t="s">
        <v>42</v>
      </c>
      <c r="H30" s="53"/>
      <c r="I30" s="53"/>
      <c r="J30" s="53"/>
      <c r="K30" s="53"/>
      <c r="L30" s="53"/>
      <c r="M30" s="53" t="s">
        <v>38</v>
      </c>
      <c r="N30" s="53"/>
      <c r="O30" s="53"/>
      <c r="Q30" s="53"/>
      <c r="R30" s="53"/>
      <c r="S30" s="53"/>
      <c r="T30" s="54">
        <f t="shared" si="0"/>
        <v>0</v>
      </c>
      <c r="U30" s="55">
        <v>1</v>
      </c>
      <c r="V30" s="56">
        <f>SUM((COUNTIF(H30:S30,$P$81))+(COUNTIF(H30:S30,$P$80)))</f>
        <v>1</v>
      </c>
      <c r="W30" s="57">
        <f>COUNTIF(H30:S30,$P$81)</f>
        <v>0</v>
      </c>
      <c r="X30" s="58"/>
    </row>
    <row r="31" spans="1:24" ht="30" customHeight="1" x14ac:dyDescent="0.25">
      <c r="A31" s="72"/>
      <c r="B31" s="72"/>
      <c r="C31" s="73" t="s">
        <v>70</v>
      </c>
      <c r="D31" s="50" t="str">
        <f>+'[1]OBJETIVOS SST'!B11</f>
        <v>Mantener el ausentismo por  enfermedad general proyectado en el 2020 , debido al incremento de numero de personas, asi mismo a partir de la intervención  mediante jornadas de promocion y prevencion de la salud.</v>
      </c>
      <c r="E31" s="78" t="s">
        <v>71</v>
      </c>
      <c r="F31" s="50" t="s">
        <v>36</v>
      </c>
      <c r="G31" s="52" t="s">
        <v>42</v>
      </c>
      <c r="H31" s="53"/>
      <c r="I31" s="53" t="s">
        <v>38</v>
      </c>
      <c r="J31" s="53"/>
      <c r="K31" s="53"/>
      <c r="L31" s="53" t="s">
        <v>38</v>
      </c>
      <c r="M31" s="53"/>
      <c r="N31" s="53"/>
      <c r="O31" s="53" t="s">
        <v>38</v>
      </c>
      <c r="P31" s="79"/>
      <c r="Q31" s="53"/>
      <c r="R31" s="53" t="s">
        <v>38</v>
      </c>
      <c r="S31" s="53"/>
      <c r="T31" s="54">
        <f t="shared" si="0"/>
        <v>0</v>
      </c>
      <c r="U31" s="55">
        <v>1</v>
      </c>
      <c r="V31" s="56">
        <f>SUM((COUNTIF(H31:S31,$P$81))+(COUNTIF(H31:S31,$P$80)))</f>
        <v>4</v>
      </c>
      <c r="W31" s="57">
        <f>COUNTIF(H31:S31,$P$81)</f>
        <v>0</v>
      </c>
      <c r="X31" s="58"/>
    </row>
    <row r="32" spans="1:24" ht="30" customHeight="1" x14ac:dyDescent="0.25">
      <c r="A32" s="72"/>
      <c r="B32" s="72"/>
      <c r="C32" s="80"/>
      <c r="D32" s="50"/>
      <c r="E32" s="78" t="s">
        <v>72</v>
      </c>
      <c r="F32" s="50" t="s">
        <v>36</v>
      </c>
      <c r="G32" s="52" t="s">
        <v>42</v>
      </c>
      <c r="H32" s="53" t="s">
        <v>38</v>
      </c>
      <c r="I32" s="53" t="s">
        <v>38</v>
      </c>
      <c r="J32" s="53" t="s">
        <v>38</v>
      </c>
      <c r="K32" s="53" t="s">
        <v>38</v>
      </c>
      <c r="L32" s="53" t="s">
        <v>38</v>
      </c>
      <c r="M32" s="53" t="s">
        <v>38</v>
      </c>
      <c r="N32" s="53" t="s">
        <v>38</v>
      </c>
      <c r="O32" s="53" t="s">
        <v>38</v>
      </c>
      <c r="P32" s="53" t="s">
        <v>38</v>
      </c>
      <c r="Q32" s="53" t="s">
        <v>38</v>
      </c>
      <c r="R32" s="53" t="s">
        <v>38</v>
      </c>
      <c r="S32" s="53" t="s">
        <v>38</v>
      </c>
      <c r="T32" s="54"/>
      <c r="U32" s="55"/>
      <c r="V32" s="56"/>
      <c r="W32" s="57"/>
      <c r="X32" s="58"/>
    </row>
    <row r="33" spans="1:24" ht="15.75" customHeight="1" x14ac:dyDescent="0.25">
      <c r="A33" s="77" t="s">
        <v>73</v>
      </c>
      <c r="B33" s="77"/>
      <c r="C33" s="81" t="s">
        <v>74</v>
      </c>
      <c r="D33" s="50" t="str">
        <f>+'[1]OBJETIVOS SST'!B9</f>
        <v>Mantener la accidentalidad del promedio del ultimo año, asi mismo siempre velar por su reduccion, a partir de la intervención en los riesgos de seguridad mecánica, biologico y transito que le permita al Hospital San Jose ESE disminuir el ausentismo , mejorar sus procesos y responder a los estándares legales que se exigen.</v>
      </c>
      <c r="E33" s="74" t="s">
        <v>75</v>
      </c>
      <c r="F33" s="52" t="s">
        <v>36</v>
      </c>
      <c r="G33" s="52" t="s">
        <v>37</v>
      </c>
      <c r="H33" s="53"/>
      <c r="I33" s="53" t="s">
        <v>38</v>
      </c>
      <c r="J33" s="53"/>
      <c r="K33" s="53"/>
      <c r="L33" s="53"/>
      <c r="M33" s="53"/>
      <c r="N33" s="53"/>
      <c r="O33" s="53"/>
      <c r="P33" s="53"/>
      <c r="R33" s="53"/>
      <c r="S33" s="53"/>
      <c r="T33" s="54">
        <f t="shared" si="0"/>
        <v>0</v>
      </c>
      <c r="U33" s="55">
        <v>0.7</v>
      </c>
      <c r="V33" s="56">
        <f>SUM((COUNTIF(H33:S33,$P$81))+(COUNTIF(H33:S33,$P$80)))</f>
        <v>1</v>
      </c>
      <c r="W33" s="57">
        <f>COUNTIF(H33:S33,$P$81)</f>
        <v>0</v>
      </c>
      <c r="X33" s="58"/>
    </row>
    <row r="34" spans="1:24" ht="15.75" customHeight="1" x14ac:dyDescent="0.25">
      <c r="A34" s="77"/>
      <c r="B34" s="77"/>
      <c r="C34" s="82"/>
      <c r="D34" s="50"/>
      <c r="E34" s="74" t="s">
        <v>76</v>
      </c>
      <c r="F34" s="52" t="s">
        <v>36</v>
      </c>
      <c r="G34" s="52" t="s">
        <v>42</v>
      </c>
      <c r="H34" s="53"/>
      <c r="I34" s="53" t="s">
        <v>38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>
        <f t="shared" si="0"/>
        <v>0</v>
      </c>
      <c r="U34" s="55">
        <v>0.8</v>
      </c>
      <c r="V34" s="56">
        <f>SUM((COUNTIF(H34:S34,$P$81))+(COUNTIF(H34:S34,$P$80)))</f>
        <v>1</v>
      </c>
      <c r="W34" s="57">
        <f>COUNTIF(H34:S34,$P$81)</f>
        <v>0</v>
      </c>
      <c r="X34" s="58"/>
    </row>
    <row r="35" spans="1:24" ht="15.75" customHeight="1" x14ac:dyDescent="0.25">
      <c r="A35" s="77"/>
      <c r="B35" s="77"/>
      <c r="C35" s="83"/>
      <c r="D35" s="50"/>
      <c r="E35" s="74" t="s">
        <v>77</v>
      </c>
      <c r="F35" s="50" t="s">
        <v>78</v>
      </c>
      <c r="G35" s="52" t="s">
        <v>37</v>
      </c>
      <c r="H35" s="53"/>
      <c r="I35" s="53" t="s">
        <v>38</v>
      </c>
      <c r="J35" s="53"/>
      <c r="K35" s="53"/>
      <c r="M35" s="53"/>
      <c r="N35" s="53"/>
      <c r="O35" s="53"/>
      <c r="P35" s="53" t="s">
        <v>38</v>
      </c>
      <c r="Q35" s="53"/>
      <c r="R35" s="53"/>
      <c r="S35" s="53"/>
      <c r="T35" s="54">
        <f t="shared" si="0"/>
        <v>0</v>
      </c>
      <c r="U35" s="55">
        <v>0.8</v>
      </c>
      <c r="V35" s="56">
        <f>SUM((COUNTIF(H35:S35,$P$81))+(COUNTIF(H35:S35,$P$80)))</f>
        <v>2</v>
      </c>
      <c r="W35" s="57">
        <f>COUNTIF(H35:S35,$P$81)</f>
        <v>0</v>
      </c>
      <c r="X35" s="58"/>
    </row>
    <row r="36" spans="1:24" ht="15.75" customHeight="1" x14ac:dyDescent="0.25">
      <c r="A36" s="72"/>
      <c r="B36" s="72"/>
      <c r="C36" s="84" t="s">
        <v>79</v>
      </c>
      <c r="D36" s="50"/>
      <c r="E36" s="74" t="s">
        <v>80</v>
      </c>
      <c r="F36" s="52" t="s">
        <v>36</v>
      </c>
      <c r="G36" s="52" t="s">
        <v>42</v>
      </c>
      <c r="H36" s="53" t="s">
        <v>38</v>
      </c>
      <c r="I36" s="53" t="s">
        <v>38</v>
      </c>
      <c r="J36" s="53" t="s">
        <v>38</v>
      </c>
      <c r="K36" s="53" t="s">
        <v>38</v>
      </c>
      <c r="L36" s="53" t="s">
        <v>38</v>
      </c>
      <c r="M36" s="53" t="s">
        <v>38</v>
      </c>
      <c r="N36" s="53" t="s">
        <v>38</v>
      </c>
      <c r="O36" s="53" t="s">
        <v>38</v>
      </c>
      <c r="P36" s="53" t="s">
        <v>38</v>
      </c>
      <c r="Q36" s="53" t="s">
        <v>38</v>
      </c>
      <c r="R36" s="53" t="s">
        <v>38</v>
      </c>
      <c r="S36" s="53" t="s">
        <v>38</v>
      </c>
      <c r="T36" s="54">
        <f t="shared" si="0"/>
        <v>0</v>
      </c>
      <c r="U36" s="55">
        <v>1</v>
      </c>
      <c r="V36" s="56">
        <f>SUM((COUNTIF(H36:S36,$P$81))+(COUNTIF(H36:S36,$P$80)))</f>
        <v>12</v>
      </c>
      <c r="W36" s="57">
        <f>COUNTIF(H36:S36,$P$81)</f>
        <v>0</v>
      </c>
      <c r="X36" s="58"/>
    </row>
    <row r="37" spans="1:24" ht="15.75" customHeight="1" x14ac:dyDescent="0.25">
      <c r="A37" s="72"/>
      <c r="B37" s="72"/>
      <c r="C37" s="84"/>
      <c r="D37" s="50"/>
      <c r="E37" s="74" t="s">
        <v>81</v>
      </c>
      <c r="F37" s="52" t="s">
        <v>36</v>
      </c>
      <c r="G37" s="52" t="s">
        <v>42</v>
      </c>
      <c r="H37" s="53" t="s">
        <v>38</v>
      </c>
      <c r="I37" s="53" t="s">
        <v>38</v>
      </c>
      <c r="J37" s="53" t="s">
        <v>38</v>
      </c>
      <c r="K37" s="53" t="s">
        <v>38</v>
      </c>
      <c r="L37" s="53" t="s">
        <v>38</v>
      </c>
      <c r="M37" s="53" t="s">
        <v>38</v>
      </c>
      <c r="N37" s="53" t="s">
        <v>38</v>
      </c>
      <c r="O37" s="53" t="s">
        <v>38</v>
      </c>
      <c r="P37" s="53" t="s">
        <v>38</v>
      </c>
      <c r="Q37" s="53" t="s">
        <v>38</v>
      </c>
      <c r="R37" s="53" t="s">
        <v>38</v>
      </c>
      <c r="S37" s="53" t="s">
        <v>38</v>
      </c>
      <c r="T37" s="54">
        <f t="shared" si="0"/>
        <v>0</v>
      </c>
      <c r="U37" s="55">
        <v>1</v>
      </c>
      <c r="V37" s="56">
        <f>SUM((COUNTIF(H37:S37,$P$81))+(COUNTIF(H37:S37,$P$80)))</f>
        <v>12</v>
      </c>
      <c r="W37" s="57">
        <f>COUNTIF(H37:S37,$P$81)</f>
        <v>0</v>
      </c>
      <c r="X37" s="58"/>
    </row>
    <row r="38" spans="1:24" ht="15.75" customHeight="1" x14ac:dyDescent="0.25">
      <c r="A38" s="72"/>
      <c r="B38" s="72"/>
      <c r="C38" s="85" t="s">
        <v>82</v>
      </c>
      <c r="D38" s="50"/>
      <c r="E38" s="74" t="s">
        <v>83</v>
      </c>
      <c r="F38" s="52" t="s">
        <v>36</v>
      </c>
      <c r="G38" s="52" t="s">
        <v>37</v>
      </c>
      <c r="H38" s="53" t="s">
        <v>38</v>
      </c>
      <c r="I38" s="53" t="s">
        <v>38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>
        <f t="shared" si="0"/>
        <v>0</v>
      </c>
      <c r="U38" s="55">
        <v>1</v>
      </c>
      <c r="V38" s="56">
        <f>SUM((COUNTIF(H38:S38,$P$81))+(COUNTIF(H38:S38,$P$80)))</f>
        <v>2</v>
      </c>
      <c r="W38" s="57">
        <f>COUNTIF(H38:S38,$P$81)</f>
        <v>0</v>
      </c>
      <c r="X38" s="58"/>
    </row>
    <row r="39" spans="1:24" ht="15" customHeight="1" x14ac:dyDescent="0.25">
      <c r="A39" s="72"/>
      <c r="B39" s="72"/>
      <c r="C39" s="86"/>
      <c r="D39" s="50" t="str">
        <f>+D8</f>
        <v>Garantizar condiciones de trabajo seguras y saludables en el desarrollo de las diferentes acciones productivas, a través del cumplimiento de la normatividad vigente, la identificación de los peligros, evaluación y control de los riesgos, actividades de promoción y prevención y la intervención de las recomendaciones resultantes de  inspecciones, matriz legal u otros medios con apoyo de la gerencia y líderes de procesos con el fin de prevenir accidentes de trabajo y enfermedades laborales.</v>
      </c>
      <c r="E39" s="74" t="s">
        <v>84</v>
      </c>
      <c r="F39" s="52" t="s">
        <v>36</v>
      </c>
      <c r="G39" s="52" t="s">
        <v>37</v>
      </c>
      <c r="H39" s="53" t="s">
        <v>38</v>
      </c>
      <c r="I39" s="53" t="s">
        <v>38</v>
      </c>
      <c r="J39" s="53" t="s">
        <v>38</v>
      </c>
      <c r="K39" s="53" t="s">
        <v>38</v>
      </c>
      <c r="L39" s="53" t="s">
        <v>38</v>
      </c>
      <c r="M39" s="53" t="s">
        <v>38</v>
      </c>
      <c r="N39" s="53" t="s">
        <v>38</v>
      </c>
      <c r="O39" s="53" t="s">
        <v>38</v>
      </c>
      <c r="P39" s="53" t="s">
        <v>38</v>
      </c>
      <c r="Q39" s="53" t="s">
        <v>38</v>
      </c>
      <c r="R39" s="53" t="s">
        <v>38</v>
      </c>
      <c r="S39" s="53" t="s">
        <v>38</v>
      </c>
      <c r="T39" s="54">
        <f t="shared" si="0"/>
        <v>0</v>
      </c>
      <c r="U39" s="55">
        <v>1</v>
      </c>
      <c r="V39" s="56">
        <f>SUM((COUNTIF(H39:S39,$P$81))+(COUNTIF(H39:S39,$P$80)))</f>
        <v>12</v>
      </c>
      <c r="W39" s="57">
        <f>COUNTIF(H39:S39,$P$81)</f>
        <v>0</v>
      </c>
      <c r="X39" s="58"/>
    </row>
    <row r="40" spans="1:24" ht="14.25" customHeight="1" x14ac:dyDescent="0.25">
      <c r="A40" s="72"/>
      <c r="B40" s="72"/>
      <c r="C40" s="87" t="s">
        <v>85</v>
      </c>
      <c r="D40" s="50" t="str">
        <f>+'[1]OBJETIVOS SST'!B9</f>
        <v>Mantener la accidentalidad del promedio del ultimo año, asi mismo siempre velar por su reduccion, a partir de la intervención en los riesgos de seguridad mecánica, biologico y transito que le permita al Hospital San Jose ESE disminuir el ausentismo , mejorar sus procesos y responder a los estándares legales que se exigen.</v>
      </c>
      <c r="E40" s="74" t="s">
        <v>86</v>
      </c>
      <c r="F40" s="52" t="s">
        <v>36</v>
      </c>
      <c r="G40" s="52" t="s">
        <v>37</v>
      </c>
      <c r="H40" s="53" t="s">
        <v>38</v>
      </c>
      <c r="I40" s="53" t="s">
        <v>38</v>
      </c>
      <c r="J40" s="53" t="s">
        <v>38</v>
      </c>
      <c r="K40" s="53" t="s">
        <v>38</v>
      </c>
      <c r="L40" s="53" t="s">
        <v>38</v>
      </c>
      <c r="M40" s="53" t="s">
        <v>38</v>
      </c>
      <c r="N40" s="53" t="s">
        <v>38</v>
      </c>
      <c r="O40" s="53" t="s">
        <v>38</v>
      </c>
      <c r="P40" s="53" t="s">
        <v>38</v>
      </c>
      <c r="Q40" s="53" t="s">
        <v>38</v>
      </c>
      <c r="R40" s="53" t="s">
        <v>38</v>
      </c>
      <c r="S40" s="53" t="s">
        <v>38</v>
      </c>
      <c r="T40" s="54">
        <f t="shared" si="0"/>
        <v>0</v>
      </c>
      <c r="U40" s="55">
        <v>1</v>
      </c>
      <c r="V40" s="56">
        <f>SUM((COUNTIF(H40:S40,$P$81))+(COUNTIF(H40:S40,$P$80)))</f>
        <v>12</v>
      </c>
      <c r="W40" s="57">
        <f>COUNTIF(H40:S40,$P$81)</f>
        <v>0</v>
      </c>
      <c r="X40" s="58"/>
    </row>
    <row r="41" spans="1:24" ht="14.25" customHeight="1" x14ac:dyDescent="0.25">
      <c r="A41" s="72"/>
      <c r="B41" s="72"/>
      <c r="C41" s="87"/>
      <c r="D41" s="50"/>
      <c r="E41" s="74" t="s">
        <v>87</v>
      </c>
      <c r="F41" s="52" t="s">
        <v>36</v>
      </c>
      <c r="G41" s="52" t="s">
        <v>37</v>
      </c>
      <c r="H41" s="53" t="s">
        <v>38</v>
      </c>
      <c r="I41" s="53" t="s">
        <v>38</v>
      </c>
      <c r="J41" s="53" t="s">
        <v>38</v>
      </c>
      <c r="K41" s="53" t="s">
        <v>38</v>
      </c>
      <c r="L41" s="53" t="s">
        <v>38</v>
      </c>
      <c r="M41" s="53" t="s">
        <v>38</v>
      </c>
      <c r="N41" s="53" t="s">
        <v>38</v>
      </c>
      <c r="O41" s="53" t="s">
        <v>38</v>
      </c>
      <c r="P41" s="53" t="s">
        <v>38</v>
      </c>
      <c r="Q41" s="53" t="s">
        <v>38</v>
      </c>
      <c r="R41" s="53" t="s">
        <v>38</v>
      </c>
      <c r="S41" s="53" t="s">
        <v>38</v>
      </c>
      <c r="T41" s="54">
        <f t="shared" si="0"/>
        <v>0</v>
      </c>
      <c r="U41" s="55">
        <v>1</v>
      </c>
      <c r="V41" s="56">
        <f>SUM((COUNTIF(H41:S41,$P$81))+(COUNTIF(H41:S41,$P$80)))</f>
        <v>12</v>
      </c>
      <c r="W41" s="57">
        <f>COUNTIF(H41:S41,$P$81)</f>
        <v>0</v>
      </c>
      <c r="X41" s="58"/>
    </row>
    <row r="42" spans="1:24" ht="15.75" customHeight="1" x14ac:dyDescent="0.25">
      <c r="A42" s="77"/>
      <c r="B42" s="77"/>
      <c r="C42" s="84" t="s">
        <v>88</v>
      </c>
      <c r="D42" s="50" t="str">
        <f>+'[1]OBJETIVOS SST'!B17</f>
        <v xml:space="preserve">Continuar con el plan de prevención, respuesta y recuperación ante emergencias. </v>
      </c>
      <c r="E42" s="51" t="s">
        <v>89</v>
      </c>
      <c r="F42" s="52" t="s">
        <v>36</v>
      </c>
      <c r="G42" s="52" t="s">
        <v>37</v>
      </c>
      <c r="H42" s="53"/>
      <c r="I42" s="53"/>
      <c r="J42" s="53" t="s">
        <v>38</v>
      </c>
      <c r="L42" s="53"/>
      <c r="M42" s="53"/>
      <c r="N42" s="53"/>
      <c r="O42" s="53"/>
      <c r="P42" s="46"/>
      <c r="Q42" s="53"/>
      <c r="R42" s="53" t="s">
        <v>38</v>
      </c>
      <c r="S42" s="53"/>
      <c r="T42" s="54">
        <f t="shared" si="0"/>
        <v>0</v>
      </c>
      <c r="U42" s="55">
        <v>0.7</v>
      </c>
      <c r="V42" s="56">
        <f>SUM((COUNTIF(H42:S42,$P$81))+(COUNTIF(H42:S42,$P$80)))</f>
        <v>2</v>
      </c>
      <c r="W42" s="57">
        <f>COUNTIF(H42:S42,$P$81)</f>
        <v>0</v>
      </c>
      <c r="X42" s="58" t="s">
        <v>90</v>
      </c>
    </row>
    <row r="43" spans="1:24" ht="15.75" customHeight="1" x14ac:dyDescent="0.25">
      <c r="A43" s="77"/>
      <c r="B43" s="77"/>
      <c r="C43" s="84"/>
      <c r="D43" s="50"/>
      <c r="E43" s="74" t="s">
        <v>91</v>
      </c>
      <c r="F43" s="52" t="s">
        <v>36</v>
      </c>
      <c r="G43" s="52" t="s">
        <v>42</v>
      </c>
      <c r="H43" s="53" t="s">
        <v>38</v>
      </c>
      <c r="I43" s="53" t="s">
        <v>38</v>
      </c>
      <c r="J43" s="53" t="s">
        <v>38</v>
      </c>
      <c r="K43" s="53" t="s">
        <v>38</v>
      </c>
      <c r="L43" s="53" t="s">
        <v>38</v>
      </c>
      <c r="M43" s="53" t="s">
        <v>38</v>
      </c>
      <c r="N43" s="53" t="s">
        <v>38</v>
      </c>
      <c r="O43" s="53" t="s">
        <v>38</v>
      </c>
      <c r="P43" s="53" t="s">
        <v>38</v>
      </c>
      <c r="Q43" s="53" t="s">
        <v>38</v>
      </c>
      <c r="R43" s="53" t="s">
        <v>38</v>
      </c>
      <c r="S43" s="53" t="s">
        <v>38</v>
      </c>
      <c r="T43" s="54">
        <f t="shared" si="0"/>
        <v>0</v>
      </c>
      <c r="U43" s="55">
        <v>0.7</v>
      </c>
      <c r="V43" s="56">
        <f>SUM((COUNTIF(H43:S43,$P$81))+(COUNTIF(H43:S43,$P$80)))</f>
        <v>12</v>
      </c>
      <c r="W43" s="57">
        <f>COUNTIF(H43:S43,$P$81)</f>
        <v>0</v>
      </c>
      <c r="X43" s="58"/>
    </row>
    <row r="44" spans="1:24" ht="15.75" customHeight="1" x14ac:dyDescent="0.25">
      <c r="A44" s="77"/>
      <c r="B44" s="77"/>
      <c r="C44" s="84"/>
      <c r="D44" s="50"/>
      <c r="E44" s="51" t="s">
        <v>92</v>
      </c>
      <c r="F44" s="52" t="s">
        <v>36</v>
      </c>
      <c r="G44" s="52" t="s">
        <v>37</v>
      </c>
      <c r="H44" s="53"/>
      <c r="I44" s="53"/>
      <c r="J44" s="53"/>
      <c r="K44" s="53"/>
      <c r="L44" s="53"/>
      <c r="M44" s="53"/>
      <c r="N44" s="53"/>
      <c r="O44" s="53"/>
      <c r="P44" s="79"/>
      <c r="Q44" s="53" t="s">
        <v>38</v>
      </c>
      <c r="R44" s="53"/>
      <c r="S44" s="53"/>
      <c r="T44" s="54">
        <f t="shared" si="0"/>
        <v>0</v>
      </c>
      <c r="U44" s="55">
        <v>1</v>
      </c>
      <c r="V44" s="56">
        <f>SUM((COUNTIF(H44:S44,$P$81))+(COUNTIF(H44:S44,$P$80)))</f>
        <v>1</v>
      </c>
      <c r="W44" s="57">
        <f>COUNTIF(H44:S44,$P$81)</f>
        <v>0</v>
      </c>
      <c r="X44" s="58"/>
    </row>
    <row r="45" spans="1:24" ht="15.75" customHeight="1" x14ac:dyDescent="0.25">
      <c r="A45" s="77"/>
      <c r="B45" s="77"/>
      <c r="C45" s="84"/>
      <c r="D45" s="50"/>
      <c r="E45" s="51" t="s">
        <v>93</v>
      </c>
      <c r="F45" s="52" t="s">
        <v>36</v>
      </c>
      <c r="G45" s="52" t="s">
        <v>42</v>
      </c>
      <c r="H45" s="53" t="s">
        <v>38</v>
      </c>
      <c r="I45" s="53" t="s">
        <v>38</v>
      </c>
      <c r="J45" s="53" t="s">
        <v>38</v>
      </c>
      <c r="K45" s="53" t="s">
        <v>38</v>
      </c>
      <c r="L45" s="53" t="s">
        <v>38</v>
      </c>
      <c r="M45" s="53" t="s">
        <v>38</v>
      </c>
      <c r="N45" s="53" t="s">
        <v>38</v>
      </c>
      <c r="O45" s="53" t="s">
        <v>38</v>
      </c>
      <c r="P45" s="53" t="s">
        <v>38</v>
      </c>
      <c r="Q45" s="53" t="s">
        <v>38</v>
      </c>
      <c r="R45" s="53" t="s">
        <v>38</v>
      </c>
      <c r="S45" s="53" t="s">
        <v>38</v>
      </c>
      <c r="T45" s="54">
        <f t="shared" si="0"/>
        <v>0</v>
      </c>
      <c r="U45" s="55">
        <v>1</v>
      </c>
      <c r="V45" s="56">
        <f>SUM((COUNTIF(H45:S45,$P$81))+(COUNTIF(H45:S45,$P$80)))</f>
        <v>12</v>
      </c>
      <c r="W45" s="57">
        <f>COUNTIF(H45:S45,$P$81)</f>
        <v>0</v>
      </c>
      <c r="X45" s="58"/>
    </row>
    <row r="46" spans="1:24" ht="15.75" customHeight="1" x14ac:dyDescent="0.25">
      <c r="A46" s="77"/>
      <c r="B46" s="77"/>
      <c r="C46" s="84"/>
      <c r="D46" s="50"/>
      <c r="E46" s="74" t="s">
        <v>94</v>
      </c>
      <c r="F46" s="52" t="s">
        <v>36</v>
      </c>
      <c r="G46" s="52" t="s">
        <v>42</v>
      </c>
      <c r="H46" s="53"/>
      <c r="I46" s="53"/>
      <c r="J46" s="53" t="s">
        <v>38</v>
      </c>
      <c r="K46" s="53"/>
      <c r="L46" s="53"/>
      <c r="M46" s="53"/>
      <c r="N46" s="53"/>
      <c r="P46" s="58"/>
      <c r="Q46" s="53"/>
      <c r="R46" s="62"/>
      <c r="S46" s="53"/>
      <c r="T46" s="54">
        <f t="shared" si="0"/>
        <v>0</v>
      </c>
      <c r="U46" s="55">
        <v>1</v>
      </c>
      <c r="V46" s="56">
        <f>SUM((COUNTIF(H46:S46,$P$81))+(COUNTIF(H46:S46,$P$80)))</f>
        <v>1</v>
      </c>
      <c r="W46" s="57">
        <f>COUNTIF(H46:S46,$P$81)</f>
        <v>0</v>
      </c>
      <c r="X46" s="58"/>
    </row>
    <row r="47" spans="1:24" ht="15" customHeight="1" x14ac:dyDescent="0.25">
      <c r="A47" s="77"/>
      <c r="B47" s="77"/>
      <c r="C47" s="87" t="s">
        <v>95</v>
      </c>
      <c r="D47" s="50"/>
      <c r="E47" s="74" t="s">
        <v>96</v>
      </c>
      <c r="F47" s="52" t="s">
        <v>36</v>
      </c>
      <c r="G47" s="52" t="s">
        <v>37</v>
      </c>
      <c r="H47" s="53"/>
      <c r="I47" s="53" t="s">
        <v>38</v>
      </c>
      <c r="J47" s="53"/>
      <c r="K47" s="53"/>
      <c r="L47" s="53"/>
      <c r="M47" s="53"/>
      <c r="N47" s="53"/>
      <c r="O47" s="53"/>
      <c r="P47" s="58"/>
      <c r="Q47" s="53" t="s">
        <v>38</v>
      </c>
      <c r="R47" s="53"/>
      <c r="S47" s="53"/>
      <c r="T47" s="54">
        <f t="shared" si="0"/>
        <v>0</v>
      </c>
      <c r="U47" s="55">
        <v>1</v>
      </c>
      <c r="V47" s="56">
        <f>SUM((COUNTIF(H47:S47,$P$81))+(COUNTIF(H47:S47,$P$80)))</f>
        <v>2</v>
      </c>
      <c r="W47" s="57">
        <f>COUNTIF(H47:S47,$P$81)</f>
        <v>0</v>
      </c>
      <c r="X47" s="58"/>
    </row>
    <row r="48" spans="1:24" ht="15.75" customHeight="1" x14ac:dyDescent="0.25">
      <c r="A48" s="72"/>
      <c r="B48" s="72"/>
      <c r="C48" s="84" t="s">
        <v>97</v>
      </c>
      <c r="D48" s="50" t="str">
        <f>+D8</f>
        <v>Garantizar condiciones de trabajo seguras y saludables en el desarrollo de las diferentes acciones productivas, a través del cumplimiento de la normatividad vigente, la identificación de los peligros, evaluación y control de los riesgos, actividades de promoción y prevención y la intervención de las recomendaciones resultantes de  inspecciones, matriz legal u otros medios con apoyo de la gerencia y líderes de procesos con el fin de prevenir accidentes de trabajo y enfermedades laborales.</v>
      </c>
      <c r="E48" s="74" t="s">
        <v>98</v>
      </c>
      <c r="F48" s="52" t="s">
        <v>36</v>
      </c>
      <c r="G48" s="52" t="s">
        <v>37</v>
      </c>
      <c r="H48" s="53" t="s">
        <v>38</v>
      </c>
      <c r="I48" s="53" t="s">
        <v>38</v>
      </c>
      <c r="J48" s="53" t="s">
        <v>38</v>
      </c>
      <c r="K48" s="53" t="s">
        <v>38</v>
      </c>
      <c r="L48" s="53" t="s">
        <v>38</v>
      </c>
      <c r="M48" s="53" t="s">
        <v>38</v>
      </c>
      <c r="N48" s="53" t="s">
        <v>38</v>
      </c>
      <c r="O48" s="53" t="s">
        <v>38</v>
      </c>
      <c r="P48" s="53" t="s">
        <v>38</v>
      </c>
      <c r="Q48" s="53" t="s">
        <v>38</v>
      </c>
      <c r="R48" s="53" t="s">
        <v>38</v>
      </c>
      <c r="S48" s="53" t="s">
        <v>38</v>
      </c>
      <c r="T48" s="54">
        <f t="shared" si="0"/>
        <v>0</v>
      </c>
      <c r="U48" s="55">
        <v>1</v>
      </c>
      <c r="V48" s="56">
        <f>SUM((COUNTIF(H48:S48,$P$81))+(COUNTIF(H48:S48,$P$80)))</f>
        <v>12</v>
      </c>
      <c r="W48" s="57">
        <f>COUNTIF(H48:S48,$P$81)</f>
        <v>0</v>
      </c>
      <c r="X48" s="58"/>
    </row>
    <row r="49" spans="1:24" ht="15.75" customHeight="1" x14ac:dyDescent="0.25">
      <c r="A49" s="72"/>
      <c r="B49" s="72"/>
      <c r="C49" s="84"/>
      <c r="D49" s="50"/>
      <c r="E49" s="74" t="s">
        <v>99</v>
      </c>
      <c r="F49" s="52" t="s">
        <v>36</v>
      </c>
      <c r="G49" s="52" t="s">
        <v>37</v>
      </c>
      <c r="H49" s="53" t="s">
        <v>38</v>
      </c>
      <c r="I49" s="53" t="s">
        <v>38</v>
      </c>
      <c r="J49" s="53" t="s">
        <v>38</v>
      </c>
      <c r="K49" s="53" t="s">
        <v>38</v>
      </c>
      <c r="L49" s="53" t="s">
        <v>38</v>
      </c>
      <c r="M49" s="53" t="s">
        <v>38</v>
      </c>
      <c r="N49" s="53" t="s">
        <v>38</v>
      </c>
      <c r="O49" s="53" t="s">
        <v>38</v>
      </c>
      <c r="P49" s="53" t="s">
        <v>38</v>
      </c>
      <c r="Q49" s="53" t="s">
        <v>38</v>
      </c>
      <c r="R49" s="53" t="s">
        <v>38</v>
      </c>
      <c r="S49" s="53" t="s">
        <v>38</v>
      </c>
      <c r="T49" s="54">
        <f t="shared" si="0"/>
        <v>0</v>
      </c>
      <c r="U49" s="55">
        <v>1</v>
      </c>
      <c r="V49" s="56">
        <f>SUM((COUNTIF(H49:S49,$P$81))+(COUNTIF(H49:S49,$P$80)))</f>
        <v>12</v>
      </c>
      <c r="W49" s="57">
        <f>COUNTIF(H49:S49,$P$81)</f>
        <v>0</v>
      </c>
      <c r="X49" s="58"/>
    </row>
    <row r="50" spans="1:24" ht="15.75" customHeight="1" x14ac:dyDescent="0.25">
      <c r="A50" s="77"/>
      <c r="B50" s="77"/>
      <c r="C50" s="84"/>
      <c r="D50" s="50"/>
      <c r="E50" s="74" t="s">
        <v>100</v>
      </c>
      <c r="F50" s="52" t="s">
        <v>36</v>
      </c>
      <c r="G50" s="52" t="s">
        <v>37</v>
      </c>
      <c r="H50" s="53"/>
      <c r="I50" s="53"/>
      <c r="J50" s="53"/>
      <c r="K50" s="53" t="s">
        <v>38</v>
      </c>
      <c r="L50" s="53"/>
      <c r="M50" s="53"/>
      <c r="N50" s="53"/>
      <c r="O50" s="53"/>
      <c r="P50" s="53" t="s">
        <v>38</v>
      </c>
      <c r="Q50" s="53"/>
      <c r="R50" s="53"/>
      <c r="S50" s="53"/>
      <c r="T50" s="54">
        <f t="shared" si="0"/>
        <v>0</v>
      </c>
      <c r="U50" s="55">
        <v>1</v>
      </c>
      <c r="V50" s="56">
        <f>SUM((COUNTIF(H50:S50,$P$81))+(COUNTIF(H50:S50,$P$80)))</f>
        <v>2</v>
      </c>
      <c r="W50" s="57">
        <f>COUNTIF(H50:S50,$P$81)</f>
        <v>0</v>
      </c>
      <c r="X50" s="58"/>
    </row>
    <row r="51" spans="1:24" ht="15.75" customHeight="1" x14ac:dyDescent="0.25">
      <c r="A51" s="72"/>
      <c r="B51" s="72"/>
      <c r="C51" s="87" t="s">
        <v>101</v>
      </c>
      <c r="D51" s="50"/>
      <c r="E51" s="74" t="s">
        <v>102</v>
      </c>
      <c r="F51" s="52" t="s">
        <v>103</v>
      </c>
      <c r="G51" s="52" t="s">
        <v>42</v>
      </c>
      <c r="H51" s="53"/>
      <c r="I51" s="53"/>
      <c r="J51" s="53"/>
      <c r="K51" s="53" t="s">
        <v>38</v>
      </c>
      <c r="L51" s="53" t="s">
        <v>38</v>
      </c>
      <c r="M51" s="53" t="s">
        <v>38</v>
      </c>
      <c r="N51" s="53" t="s">
        <v>38</v>
      </c>
      <c r="O51" s="53" t="s">
        <v>38</v>
      </c>
      <c r="P51" s="53" t="s">
        <v>38</v>
      </c>
      <c r="Q51" s="53" t="s">
        <v>38</v>
      </c>
      <c r="R51" s="53" t="s">
        <v>38</v>
      </c>
      <c r="S51" s="53" t="s">
        <v>38</v>
      </c>
      <c r="T51" s="54">
        <f t="shared" si="0"/>
        <v>0</v>
      </c>
      <c r="U51" s="55">
        <v>0.7</v>
      </c>
      <c r="V51" s="56">
        <f>SUM((COUNTIF(H51:S51,$P$81))+(COUNTIF(H51:S51,$P$80)))</f>
        <v>9</v>
      </c>
      <c r="W51" s="57">
        <f>COUNTIF(H51:S51,$P$81)</f>
        <v>0</v>
      </c>
      <c r="X51" s="58"/>
    </row>
    <row r="52" spans="1:24" ht="15.75" customHeight="1" x14ac:dyDescent="0.25">
      <c r="A52" s="72"/>
      <c r="B52" s="72"/>
      <c r="C52" s="84" t="s">
        <v>104</v>
      </c>
      <c r="D52" s="50"/>
      <c r="E52" s="74" t="s">
        <v>105</v>
      </c>
      <c r="F52" s="50" t="s">
        <v>78</v>
      </c>
      <c r="G52" s="52" t="s">
        <v>42</v>
      </c>
      <c r="H52" s="53"/>
      <c r="I52" s="53"/>
      <c r="J52" s="53"/>
      <c r="K52" s="53"/>
      <c r="L52" s="53" t="s">
        <v>38</v>
      </c>
      <c r="M52" s="53"/>
      <c r="N52" s="53"/>
      <c r="O52" s="53"/>
      <c r="P52" s="53"/>
      <c r="Q52" s="53"/>
      <c r="R52" s="53" t="s">
        <v>38</v>
      </c>
      <c r="S52" s="53"/>
      <c r="T52" s="54">
        <f t="shared" si="0"/>
        <v>0</v>
      </c>
      <c r="U52" s="55">
        <v>1</v>
      </c>
      <c r="V52" s="56">
        <f>SUM((COUNTIF(H52:R52,$P$81))+(COUNTIF(H52:R52,$P$80)))</f>
        <v>2</v>
      </c>
      <c r="W52" s="57">
        <f>COUNTIF(H52:R52,$P$81)</f>
        <v>0</v>
      </c>
      <c r="X52" s="58"/>
    </row>
    <row r="53" spans="1:24" ht="15.75" customHeight="1" x14ac:dyDescent="0.25">
      <c r="A53" s="77"/>
      <c r="B53" s="77"/>
      <c r="C53" s="84"/>
      <c r="D53" s="50"/>
      <c r="E53" s="74" t="s">
        <v>106</v>
      </c>
      <c r="F53" s="50" t="s">
        <v>78</v>
      </c>
      <c r="G53" s="52" t="s">
        <v>42</v>
      </c>
      <c r="H53" s="88"/>
      <c r="I53" s="88"/>
      <c r="J53" s="53"/>
      <c r="K53" s="53"/>
      <c r="L53" s="53"/>
      <c r="M53" s="53" t="s">
        <v>38</v>
      </c>
      <c r="N53" s="53"/>
      <c r="O53" s="53"/>
      <c r="P53" s="53"/>
      <c r="Q53" s="53"/>
      <c r="R53" s="53"/>
      <c r="S53" s="53"/>
      <c r="T53" s="54">
        <f t="shared" si="0"/>
        <v>0</v>
      </c>
      <c r="U53" s="55">
        <v>1</v>
      </c>
      <c r="V53" s="56">
        <f t="shared" ref="V53:V73" si="1">SUM((COUNTIF(H53:S53,$P$81))+(COUNTIF(H53:S53,$P$80)))</f>
        <v>1</v>
      </c>
      <c r="W53" s="57">
        <f t="shared" ref="W53:W73" si="2">COUNTIF(H53:S53,$P$81)</f>
        <v>0</v>
      </c>
      <c r="X53" s="58"/>
    </row>
    <row r="54" spans="1:24" ht="15.75" customHeight="1" x14ac:dyDescent="0.25">
      <c r="A54" s="77"/>
      <c r="B54" s="77"/>
      <c r="C54" s="84"/>
      <c r="D54" s="50"/>
      <c r="E54" s="74" t="s">
        <v>107</v>
      </c>
      <c r="F54" s="50" t="s">
        <v>78</v>
      </c>
      <c r="G54" s="52" t="s">
        <v>42</v>
      </c>
      <c r="H54" s="88"/>
      <c r="I54" s="88"/>
      <c r="J54" s="53"/>
      <c r="K54" s="53"/>
      <c r="L54" s="53"/>
      <c r="M54" s="53"/>
      <c r="N54" s="53" t="s">
        <v>38</v>
      </c>
      <c r="O54" s="53"/>
      <c r="P54" s="53"/>
      <c r="Q54" s="53"/>
      <c r="R54" s="53"/>
      <c r="S54" s="53"/>
      <c r="T54" s="54">
        <f t="shared" si="0"/>
        <v>0</v>
      </c>
      <c r="U54" s="55">
        <v>1</v>
      </c>
      <c r="V54" s="56">
        <f t="shared" si="1"/>
        <v>1</v>
      </c>
      <c r="W54" s="57">
        <f t="shared" si="2"/>
        <v>0</v>
      </c>
      <c r="X54" s="58"/>
    </row>
    <row r="55" spans="1:24" ht="15.75" customHeight="1" x14ac:dyDescent="0.25">
      <c r="A55" s="77" t="s">
        <v>108</v>
      </c>
      <c r="B55" s="77"/>
      <c r="C55" s="89" t="s">
        <v>109</v>
      </c>
      <c r="D55" s="50" t="str">
        <f>+'[1]OBJETIVOS SST'!B21</f>
        <v xml:space="preserve">Promover una cultura del cuidado  que permita garantizar la implementación de las diferentes actividades de promoción y prevención  para todos los colaboradores trabajadores, generando reducir el número, la gravedad y las consecuencias de los accidentes de trabajo. </v>
      </c>
      <c r="E55" s="74" t="s">
        <v>110</v>
      </c>
      <c r="F55" s="50" t="s">
        <v>111</v>
      </c>
      <c r="G55" s="52" t="s">
        <v>37</v>
      </c>
      <c r="H55" s="53" t="s">
        <v>38</v>
      </c>
      <c r="I55" s="53" t="s">
        <v>38</v>
      </c>
      <c r="J55" s="53" t="s">
        <v>38</v>
      </c>
      <c r="K55" s="53" t="s">
        <v>38</v>
      </c>
      <c r="L55" s="53" t="s">
        <v>38</v>
      </c>
      <c r="M55" s="53" t="s">
        <v>38</v>
      </c>
      <c r="N55" s="53" t="s">
        <v>38</v>
      </c>
      <c r="O55" s="53" t="s">
        <v>38</v>
      </c>
      <c r="P55" s="53" t="s">
        <v>38</v>
      </c>
      <c r="Q55" s="53" t="s">
        <v>38</v>
      </c>
      <c r="R55" s="53" t="s">
        <v>38</v>
      </c>
      <c r="S55" s="53" t="s">
        <v>38</v>
      </c>
      <c r="T55" s="54">
        <f t="shared" si="0"/>
        <v>0</v>
      </c>
      <c r="U55" s="55">
        <v>1</v>
      </c>
      <c r="V55" s="56">
        <f t="shared" si="1"/>
        <v>12</v>
      </c>
      <c r="W55" s="57">
        <f t="shared" si="2"/>
        <v>0</v>
      </c>
      <c r="X55" s="58"/>
    </row>
    <row r="56" spans="1:24" ht="14.25" customHeight="1" x14ac:dyDescent="0.25">
      <c r="A56" s="77"/>
      <c r="B56" s="77"/>
      <c r="C56" s="89"/>
      <c r="D56" s="50"/>
      <c r="E56" s="74" t="s">
        <v>112</v>
      </c>
      <c r="F56" s="52" t="s">
        <v>36</v>
      </c>
      <c r="G56" s="52" t="s">
        <v>37</v>
      </c>
      <c r="H56" s="53"/>
      <c r="I56" s="53"/>
      <c r="J56" s="53" t="s">
        <v>38</v>
      </c>
      <c r="K56" s="53"/>
      <c r="L56" s="53"/>
      <c r="M56" s="53"/>
      <c r="N56" s="53"/>
      <c r="O56" s="53"/>
      <c r="P56" s="53"/>
      <c r="R56" s="53"/>
      <c r="S56" s="53" t="s">
        <v>38</v>
      </c>
      <c r="T56" s="54">
        <f t="shared" si="0"/>
        <v>0</v>
      </c>
      <c r="U56" s="55">
        <v>1</v>
      </c>
      <c r="V56" s="56">
        <f t="shared" si="1"/>
        <v>2</v>
      </c>
      <c r="W56" s="57">
        <f t="shared" si="2"/>
        <v>0</v>
      </c>
      <c r="X56" s="58"/>
    </row>
    <row r="57" spans="1:24" ht="15.75" customHeight="1" x14ac:dyDescent="0.25">
      <c r="A57" s="72"/>
      <c r="B57" s="72"/>
      <c r="C57" s="90"/>
      <c r="D57" s="50"/>
      <c r="E57" s="74" t="s">
        <v>113</v>
      </c>
      <c r="F57" s="52" t="s">
        <v>36</v>
      </c>
      <c r="G57" s="52" t="s">
        <v>37</v>
      </c>
      <c r="H57" s="53" t="s">
        <v>38</v>
      </c>
      <c r="I57" s="53" t="s">
        <v>38</v>
      </c>
      <c r="J57" s="53" t="s">
        <v>38</v>
      </c>
      <c r="K57" s="53" t="s">
        <v>38</v>
      </c>
      <c r="L57" s="53" t="s">
        <v>38</v>
      </c>
      <c r="M57" s="53" t="s">
        <v>38</v>
      </c>
      <c r="N57" s="53" t="s">
        <v>38</v>
      </c>
      <c r="O57" s="53" t="s">
        <v>38</v>
      </c>
      <c r="P57" s="53" t="s">
        <v>38</v>
      </c>
      <c r="Q57" s="53" t="s">
        <v>38</v>
      </c>
      <c r="R57" s="53" t="s">
        <v>38</v>
      </c>
      <c r="S57" s="53" t="s">
        <v>38</v>
      </c>
      <c r="T57" s="54">
        <f t="shared" si="0"/>
        <v>0</v>
      </c>
      <c r="U57" s="55">
        <v>1</v>
      </c>
      <c r="V57" s="56">
        <f t="shared" si="1"/>
        <v>12</v>
      </c>
      <c r="W57" s="57">
        <f t="shared" si="2"/>
        <v>0</v>
      </c>
      <c r="X57" s="58"/>
    </row>
    <row r="58" spans="1:24" ht="15.75" customHeight="1" x14ac:dyDescent="0.25">
      <c r="A58" s="77"/>
      <c r="B58" s="77"/>
      <c r="C58" s="89"/>
      <c r="D58" s="50"/>
      <c r="E58" s="74" t="s">
        <v>114</v>
      </c>
      <c r="F58" s="52" t="s">
        <v>36</v>
      </c>
      <c r="G58" s="52" t="s">
        <v>37</v>
      </c>
      <c r="H58" s="53"/>
      <c r="I58" s="53"/>
      <c r="J58" s="53" t="s">
        <v>38</v>
      </c>
      <c r="K58" s="53"/>
      <c r="L58" s="53"/>
      <c r="M58" s="53" t="s">
        <v>38</v>
      </c>
      <c r="N58" s="53"/>
      <c r="O58" s="53"/>
      <c r="P58" s="53" t="s">
        <v>38</v>
      </c>
      <c r="Q58" s="53"/>
      <c r="R58" s="53"/>
      <c r="S58" s="53" t="s">
        <v>38</v>
      </c>
      <c r="T58" s="54">
        <f t="shared" si="0"/>
        <v>0</v>
      </c>
      <c r="U58" s="55">
        <v>1</v>
      </c>
      <c r="V58" s="56">
        <f t="shared" si="1"/>
        <v>4</v>
      </c>
      <c r="W58" s="57">
        <f t="shared" si="2"/>
        <v>0</v>
      </c>
      <c r="X58" s="58"/>
    </row>
    <row r="59" spans="1:24" ht="15.75" customHeight="1" x14ac:dyDescent="0.25">
      <c r="A59" s="72"/>
      <c r="B59" s="72"/>
      <c r="C59" s="90"/>
      <c r="D59" s="50"/>
      <c r="E59" s="74" t="s">
        <v>115</v>
      </c>
      <c r="F59" s="52" t="s">
        <v>36</v>
      </c>
      <c r="G59" s="52" t="s">
        <v>37</v>
      </c>
      <c r="H59" s="53" t="s">
        <v>38</v>
      </c>
      <c r="I59" s="53" t="s">
        <v>38</v>
      </c>
      <c r="J59" s="53" t="s">
        <v>38</v>
      </c>
      <c r="K59" s="53" t="s">
        <v>38</v>
      </c>
      <c r="L59" s="53" t="s">
        <v>38</v>
      </c>
      <c r="M59" s="53" t="s">
        <v>38</v>
      </c>
      <c r="N59" s="53" t="s">
        <v>38</v>
      </c>
      <c r="O59" s="53" t="s">
        <v>38</v>
      </c>
      <c r="P59" s="53" t="s">
        <v>38</v>
      </c>
      <c r="Q59" s="53" t="s">
        <v>38</v>
      </c>
      <c r="R59" s="53" t="s">
        <v>38</v>
      </c>
      <c r="S59" s="53" t="s">
        <v>38</v>
      </c>
      <c r="T59" s="54">
        <f t="shared" si="0"/>
        <v>0</v>
      </c>
      <c r="U59" s="55">
        <v>1</v>
      </c>
      <c r="V59" s="56">
        <f t="shared" si="1"/>
        <v>12</v>
      </c>
      <c r="W59" s="57">
        <f t="shared" si="2"/>
        <v>0</v>
      </c>
      <c r="X59" s="58"/>
    </row>
    <row r="60" spans="1:24" ht="18" customHeight="1" x14ac:dyDescent="0.25">
      <c r="A60" s="47" t="s">
        <v>116</v>
      </c>
      <c r="B60" s="48"/>
      <c r="C60" s="87" t="s">
        <v>117</v>
      </c>
      <c r="D60" s="50" t="str">
        <f>+'[1]OBJETIVOS SST'!B6</f>
        <v>Garantizar condiciones de trabajo seguras y saludables en el desarrollo de las diferentes acciones productivas, a través del cumplimiento de la normatividad vigente, la identificación de los peligros, evaluación y control de los riesgos, actividades de promoción y prevención y la intervención de las recomendaciones resultantes de  inspecciones, matriz legal u otros medios con apoyo de la gerencia y líderes de procesos con el fin de prevenir accidentes de trabajo y enfermedades laborales.</v>
      </c>
      <c r="E60" s="74" t="s">
        <v>118</v>
      </c>
      <c r="F60" s="50" t="s">
        <v>103</v>
      </c>
      <c r="G60" s="52" t="s">
        <v>37</v>
      </c>
      <c r="H60" s="53"/>
      <c r="I60" s="58"/>
      <c r="J60" s="53" t="s">
        <v>38</v>
      </c>
      <c r="K60" s="53"/>
      <c r="L60" s="53"/>
      <c r="M60" s="53"/>
      <c r="O60" s="53" t="s">
        <v>38</v>
      </c>
      <c r="P60" s="53"/>
      <c r="Q60" s="53"/>
      <c r="R60" s="53"/>
      <c r="S60" s="53"/>
      <c r="T60" s="54">
        <f t="shared" si="0"/>
        <v>0</v>
      </c>
      <c r="U60" s="55">
        <v>1</v>
      </c>
      <c r="V60" s="56">
        <f t="shared" si="1"/>
        <v>2</v>
      </c>
      <c r="W60" s="57">
        <f t="shared" si="2"/>
        <v>0</v>
      </c>
      <c r="X60" s="58"/>
    </row>
    <row r="61" spans="1:24" ht="18" customHeight="1" x14ac:dyDescent="0.25">
      <c r="A61" s="59"/>
      <c r="B61" s="60"/>
      <c r="C61" s="87"/>
      <c r="D61" s="50"/>
      <c r="E61" s="74" t="s">
        <v>119</v>
      </c>
      <c r="F61" s="52" t="s">
        <v>36</v>
      </c>
      <c r="G61" s="52" t="s">
        <v>37</v>
      </c>
      <c r="H61" s="88"/>
      <c r="I61" s="53" t="s">
        <v>38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>
        <f t="shared" si="0"/>
        <v>0</v>
      </c>
      <c r="U61" s="55">
        <v>1</v>
      </c>
      <c r="V61" s="56">
        <f t="shared" si="1"/>
        <v>1</v>
      </c>
      <c r="W61" s="57">
        <f t="shared" si="2"/>
        <v>0</v>
      </c>
      <c r="X61" s="58"/>
    </row>
    <row r="62" spans="1:24" ht="18" customHeight="1" x14ac:dyDescent="0.25">
      <c r="A62" s="59"/>
      <c r="B62" s="60"/>
      <c r="C62" s="87"/>
      <c r="D62" s="50"/>
      <c r="E62" s="74" t="s">
        <v>120</v>
      </c>
      <c r="F62" s="50" t="s">
        <v>36</v>
      </c>
      <c r="G62" s="52" t="s">
        <v>37</v>
      </c>
      <c r="H62" s="88"/>
      <c r="I62" s="53" t="s">
        <v>38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>
        <f t="shared" si="0"/>
        <v>0</v>
      </c>
      <c r="U62" s="55">
        <v>1</v>
      </c>
      <c r="V62" s="56">
        <f t="shared" si="1"/>
        <v>1</v>
      </c>
      <c r="W62" s="57">
        <f t="shared" si="2"/>
        <v>0</v>
      </c>
      <c r="X62" s="58"/>
    </row>
    <row r="63" spans="1:24" ht="15" customHeight="1" x14ac:dyDescent="0.25">
      <c r="A63" s="47" t="s">
        <v>121</v>
      </c>
      <c r="B63" s="48"/>
      <c r="C63" s="73" t="s">
        <v>122</v>
      </c>
      <c r="D63" s="50"/>
      <c r="E63" s="74" t="s">
        <v>123</v>
      </c>
      <c r="F63" s="50" t="s">
        <v>36</v>
      </c>
      <c r="G63" s="52" t="s">
        <v>37</v>
      </c>
      <c r="H63" s="53"/>
      <c r="I63" s="53"/>
      <c r="J63" s="53" t="s">
        <v>38</v>
      </c>
      <c r="K63" s="53"/>
      <c r="L63" s="53"/>
      <c r="M63" s="53"/>
      <c r="N63" s="53"/>
      <c r="O63" s="53"/>
      <c r="P63" s="53"/>
      <c r="Q63" s="53"/>
      <c r="R63" s="53"/>
      <c r="S63" s="53"/>
      <c r="T63" s="54">
        <f t="shared" si="0"/>
        <v>0</v>
      </c>
      <c r="U63" s="55">
        <v>1</v>
      </c>
      <c r="V63" s="56">
        <f t="shared" si="1"/>
        <v>1</v>
      </c>
      <c r="W63" s="57">
        <f t="shared" si="2"/>
        <v>0</v>
      </c>
      <c r="X63" s="58"/>
    </row>
    <row r="64" spans="1:24" ht="15.75" customHeight="1" x14ac:dyDescent="0.25">
      <c r="A64" s="59"/>
      <c r="B64" s="60"/>
      <c r="C64" s="73"/>
      <c r="D64" s="50"/>
      <c r="E64" s="78" t="s">
        <v>124</v>
      </c>
      <c r="F64" s="50" t="s">
        <v>36</v>
      </c>
      <c r="G64" s="52" t="s">
        <v>37</v>
      </c>
      <c r="H64" s="53"/>
      <c r="I64" s="53"/>
      <c r="J64" s="53" t="s">
        <v>38</v>
      </c>
      <c r="K64" s="53"/>
      <c r="L64" s="53"/>
      <c r="M64" s="53"/>
      <c r="N64" s="53"/>
      <c r="O64" s="53"/>
      <c r="P64" s="53"/>
      <c r="Q64" s="53"/>
      <c r="R64" s="53"/>
      <c r="S64" s="91"/>
      <c r="T64" s="92">
        <f t="shared" si="0"/>
        <v>0</v>
      </c>
      <c r="U64" s="93">
        <v>1</v>
      </c>
      <c r="V64" s="56">
        <f t="shared" si="1"/>
        <v>1</v>
      </c>
      <c r="W64" s="57">
        <f t="shared" si="2"/>
        <v>0</v>
      </c>
      <c r="X64" s="58"/>
    </row>
    <row r="65" spans="1:24" ht="15.75" customHeight="1" x14ac:dyDescent="0.25">
      <c r="A65" s="59"/>
      <c r="B65" s="60"/>
      <c r="C65" s="73"/>
      <c r="D65" s="50"/>
      <c r="E65" s="94" t="s">
        <v>125</v>
      </c>
      <c r="F65" s="50" t="s">
        <v>36</v>
      </c>
      <c r="G65" s="70" t="s">
        <v>42</v>
      </c>
      <c r="H65" s="53" t="s">
        <v>38</v>
      </c>
      <c r="I65" s="53" t="s">
        <v>38</v>
      </c>
      <c r="J65" s="53" t="s">
        <v>38</v>
      </c>
      <c r="K65" s="53" t="s">
        <v>38</v>
      </c>
      <c r="L65" s="53" t="s">
        <v>38</v>
      </c>
      <c r="M65" s="53" t="s">
        <v>38</v>
      </c>
      <c r="N65" s="53" t="s">
        <v>38</v>
      </c>
      <c r="O65" s="53" t="s">
        <v>38</v>
      </c>
      <c r="P65" s="53" t="s">
        <v>38</v>
      </c>
      <c r="Q65" s="53" t="s">
        <v>38</v>
      </c>
      <c r="R65" s="53" t="s">
        <v>38</v>
      </c>
      <c r="S65" s="53" t="s">
        <v>38</v>
      </c>
      <c r="T65" s="95">
        <f t="shared" si="0"/>
        <v>0</v>
      </c>
      <c r="U65" s="96">
        <v>1</v>
      </c>
      <c r="V65" s="56">
        <f t="shared" si="1"/>
        <v>12</v>
      </c>
      <c r="W65" s="57">
        <f t="shared" si="2"/>
        <v>0</v>
      </c>
      <c r="X65" s="58"/>
    </row>
    <row r="66" spans="1:24" ht="15.75" customHeight="1" x14ac:dyDescent="0.25">
      <c r="A66" s="59"/>
      <c r="B66" s="60"/>
      <c r="C66" s="73"/>
      <c r="D66" s="50"/>
      <c r="E66" s="97" t="s">
        <v>126</v>
      </c>
      <c r="F66" s="50" t="s">
        <v>36</v>
      </c>
      <c r="G66" s="50" t="s">
        <v>42</v>
      </c>
      <c r="H66" s="53" t="s">
        <v>38</v>
      </c>
      <c r="I66" s="53" t="s">
        <v>38</v>
      </c>
      <c r="J66" s="53" t="s">
        <v>38</v>
      </c>
      <c r="K66" s="53" t="s">
        <v>38</v>
      </c>
      <c r="L66" s="53" t="s">
        <v>38</v>
      </c>
      <c r="M66" s="53" t="s">
        <v>38</v>
      </c>
      <c r="N66" s="53" t="s">
        <v>38</v>
      </c>
      <c r="O66" s="53" t="s">
        <v>38</v>
      </c>
      <c r="P66" s="53" t="s">
        <v>38</v>
      </c>
      <c r="Q66" s="53" t="s">
        <v>38</v>
      </c>
      <c r="R66" s="53" t="s">
        <v>38</v>
      </c>
      <c r="S66" s="53" t="s">
        <v>38</v>
      </c>
      <c r="T66" s="54">
        <f t="shared" si="0"/>
        <v>0</v>
      </c>
      <c r="U66" s="55">
        <v>1</v>
      </c>
      <c r="V66" s="56">
        <f t="shared" si="1"/>
        <v>12</v>
      </c>
      <c r="W66" s="57">
        <f t="shared" si="2"/>
        <v>0</v>
      </c>
      <c r="X66" s="58"/>
    </row>
    <row r="67" spans="1:24" ht="15.75" customHeight="1" x14ac:dyDescent="0.25">
      <c r="A67" s="59"/>
      <c r="B67" s="60"/>
      <c r="C67" s="73"/>
      <c r="D67" s="50"/>
      <c r="E67" s="98" t="s">
        <v>127</v>
      </c>
      <c r="F67" s="50" t="s">
        <v>36</v>
      </c>
      <c r="G67" s="70" t="s">
        <v>37</v>
      </c>
      <c r="H67" s="88"/>
      <c r="I67" s="53"/>
      <c r="J67" s="58"/>
      <c r="K67" s="88"/>
      <c r="L67" s="88" t="s">
        <v>38</v>
      </c>
      <c r="M67" s="53"/>
      <c r="N67" s="53"/>
      <c r="O67" s="53" t="s">
        <v>38</v>
      </c>
      <c r="P67" s="53"/>
      <c r="Q67" s="88"/>
      <c r="R67" s="88" t="s">
        <v>38</v>
      </c>
      <c r="S67" s="88"/>
      <c r="T67" s="99">
        <f t="shared" si="0"/>
        <v>0</v>
      </c>
      <c r="U67" s="100">
        <v>1</v>
      </c>
      <c r="V67" s="56">
        <f t="shared" si="1"/>
        <v>3</v>
      </c>
      <c r="W67" s="57">
        <f t="shared" si="2"/>
        <v>0</v>
      </c>
      <c r="X67" s="58"/>
    </row>
    <row r="68" spans="1:24" ht="15.75" customHeight="1" x14ac:dyDescent="0.25">
      <c r="A68" s="59"/>
      <c r="B68" s="60"/>
      <c r="C68" s="73"/>
      <c r="D68" s="50"/>
      <c r="E68" s="74" t="s">
        <v>128</v>
      </c>
      <c r="F68" s="50" t="s">
        <v>36</v>
      </c>
      <c r="G68" s="52" t="s">
        <v>37</v>
      </c>
      <c r="H68" s="88"/>
      <c r="I68" s="53"/>
      <c r="J68" s="58"/>
      <c r="K68" s="88"/>
      <c r="L68" s="88" t="s">
        <v>38</v>
      </c>
      <c r="M68" s="53"/>
      <c r="N68" s="53"/>
      <c r="O68" s="53" t="s">
        <v>38</v>
      </c>
      <c r="P68" s="53"/>
      <c r="Q68" s="88"/>
      <c r="R68" s="88" t="s">
        <v>38</v>
      </c>
      <c r="S68" s="53"/>
      <c r="T68" s="54">
        <f t="shared" si="0"/>
        <v>0</v>
      </c>
      <c r="U68" s="55">
        <v>1</v>
      </c>
      <c r="V68" s="56">
        <f t="shared" si="1"/>
        <v>3</v>
      </c>
      <c r="W68" s="57">
        <f t="shared" si="2"/>
        <v>0</v>
      </c>
      <c r="X68" s="58"/>
    </row>
    <row r="69" spans="1:24" ht="15" customHeight="1" x14ac:dyDescent="0.25">
      <c r="A69" s="47" t="s">
        <v>129</v>
      </c>
      <c r="B69" s="48"/>
      <c r="C69" s="101" t="s">
        <v>130</v>
      </c>
      <c r="D69" s="50" t="str">
        <f>+'[1]OBJETIVOS SST'!B15</f>
        <v>Garantizar el proceso de inspeccion,  control  y seguimiento del sistema de gestion en seguridad y salud en el trabajo a través de la revisión periódica gerencial y/o entes auditores.</v>
      </c>
      <c r="E69" s="78" t="s">
        <v>131</v>
      </c>
      <c r="F69" s="52" t="s">
        <v>36</v>
      </c>
      <c r="G69" s="52" t="s">
        <v>37</v>
      </c>
      <c r="H69" s="53" t="s">
        <v>38</v>
      </c>
      <c r="I69" s="53" t="s">
        <v>38</v>
      </c>
      <c r="J69" s="53" t="s">
        <v>38</v>
      </c>
      <c r="K69" s="53" t="s">
        <v>38</v>
      </c>
      <c r="L69" s="53" t="s">
        <v>38</v>
      </c>
      <c r="M69" s="53" t="s">
        <v>38</v>
      </c>
      <c r="N69" s="53" t="s">
        <v>38</v>
      </c>
      <c r="O69" s="53" t="s">
        <v>38</v>
      </c>
      <c r="P69" s="53" t="s">
        <v>38</v>
      </c>
      <c r="Q69" s="53" t="s">
        <v>38</v>
      </c>
      <c r="R69" s="53" t="s">
        <v>38</v>
      </c>
      <c r="S69" s="53" t="s">
        <v>38</v>
      </c>
      <c r="T69" s="92">
        <f t="shared" si="0"/>
        <v>0</v>
      </c>
      <c r="U69" s="93">
        <v>1</v>
      </c>
      <c r="V69" s="56">
        <f t="shared" si="1"/>
        <v>12</v>
      </c>
      <c r="W69" s="57">
        <f t="shared" si="2"/>
        <v>0</v>
      </c>
      <c r="X69" s="58"/>
    </row>
    <row r="70" spans="1:24" ht="15.75" customHeight="1" x14ac:dyDescent="0.25">
      <c r="A70" s="59"/>
      <c r="B70" s="60"/>
      <c r="C70" s="101"/>
      <c r="D70" s="50"/>
      <c r="E70" s="61" t="s">
        <v>132</v>
      </c>
      <c r="F70" s="50" t="s">
        <v>36</v>
      </c>
      <c r="G70" s="50" t="s">
        <v>37</v>
      </c>
      <c r="H70" s="53" t="s">
        <v>38</v>
      </c>
      <c r="I70" s="53" t="s">
        <v>38</v>
      </c>
      <c r="J70" s="53" t="s">
        <v>38</v>
      </c>
      <c r="K70" s="53" t="s">
        <v>38</v>
      </c>
      <c r="L70" s="53" t="s">
        <v>38</v>
      </c>
      <c r="M70" s="53" t="s">
        <v>38</v>
      </c>
      <c r="N70" s="53" t="s">
        <v>38</v>
      </c>
      <c r="O70" s="53" t="s">
        <v>38</v>
      </c>
      <c r="P70" s="53" t="s">
        <v>38</v>
      </c>
      <c r="Q70" s="53" t="s">
        <v>38</v>
      </c>
      <c r="R70" s="53" t="s">
        <v>38</v>
      </c>
      <c r="S70" s="53" t="s">
        <v>38</v>
      </c>
      <c r="T70" s="54">
        <f t="shared" si="0"/>
        <v>0</v>
      </c>
      <c r="U70" s="55">
        <v>1</v>
      </c>
      <c r="V70" s="56">
        <f t="shared" si="1"/>
        <v>12</v>
      </c>
      <c r="W70" s="57">
        <f t="shared" si="2"/>
        <v>0</v>
      </c>
      <c r="X70" s="58"/>
    </row>
    <row r="71" spans="1:24" ht="15" customHeight="1" x14ac:dyDescent="0.25">
      <c r="A71" s="59"/>
      <c r="B71" s="60"/>
      <c r="C71" s="87" t="s">
        <v>133</v>
      </c>
      <c r="D71" s="50"/>
      <c r="E71" s="98" t="s">
        <v>134</v>
      </c>
      <c r="F71" s="66" t="s">
        <v>36</v>
      </c>
      <c r="G71" s="70" t="s">
        <v>42</v>
      </c>
      <c r="H71" s="88"/>
      <c r="I71" s="88"/>
      <c r="J71" s="53"/>
      <c r="K71" s="53"/>
      <c r="L71" s="53"/>
      <c r="M71" s="53"/>
      <c r="N71" s="53"/>
      <c r="O71" s="53"/>
      <c r="P71" s="53"/>
      <c r="Q71" s="53"/>
      <c r="R71" s="53"/>
      <c r="S71" s="88" t="s">
        <v>38</v>
      </c>
      <c r="T71" s="99">
        <f t="shared" si="0"/>
        <v>0</v>
      </c>
      <c r="U71" s="100">
        <v>1</v>
      </c>
      <c r="V71" s="56">
        <f t="shared" si="1"/>
        <v>1</v>
      </c>
      <c r="W71" s="57">
        <f t="shared" si="2"/>
        <v>0</v>
      </c>
      <c r="X71" s="58"/>
    </row>
    <row r="72" spans="1:24" ht="15.75" customHeight="1" x14ac:dyDescent="0.25">
      <c r="A72" s="59"/>
      <c r="B72" s="60"/>
      <c r="C72" s="87"/>
      <c r="D72" s="50"/>
      <c r="E72" s="74" t="s">
        <v>135</v>
      </c>
      <c r="F72" s="50" t="s">
        <v>36</v>
      </c>
      <c r="G72" s="52" t="s">
        <v>37</v>
      </c>
      <c r="H72" s="88"/>
      <c r="I72" s="88"/>
      <c r="J72" s="53"/>
      <c r="K72" s="53"/>
      <c r="L72" s="53"/>
      <c r="M72" s="53"/>
      <c r="N72" s="53"/>
      <c r="O72" s="53"/>
      <c r="P72" s="53"/>
      <c r="Q72" s="53"/>
      <c r="R72" s="53"/>
      <c r="S72" s="53" t="s">
        <v>38</v>
      </c>
      <c r="T72" s="54">
        <f t="shared" si="0"/>
        <v>0</v>
      </c>
      <c r="U72" s="55">
        <v>1</v>
      </c>
      <c r="V72" s="56">
        <f t="shared" si="1"/>
        <v>1</v>
      </c>
      <c r="W72" s="57">
        <f t="shared" si="2"/>
        <v>0</v>
      </c>
      <c r="X72" s="58"/>
    </row>
    <row r="73" spans="1:24" ht="15.75" customHeight="1" thickBot="1" x14ac:dyDescent="0.3">
      <c r="A73" s="63"/>
      <c r="B73" s="64"/>
      <c r="C73" s="87"/>
      <c r="D73" s="50"/>
      <c r="E73" s="78" t="s">
        <v>136</v>
      </c>
      <c r="F73" s="52" t="s">
        <v>36</v>
      </c>
      <c r="G73" s="52" t="s">
        <v>37</v>
      </c>
      <c r="H73" s="102"/>
      <c r="I73" s="102"/>
      <c r="J73" s="91"/>
      <c r="K73" s="91"/>
      <c r="L73" s="91"/>
      <c r="M73" s="91"/>
      <c r="N73" s="91"/>
      <c r="O73" s="91"/>
      <c r="P73" s="91"/>
      <c r="Q73" s="91"/>
      <c r="R73" s="91"/>
      <c r="S73" s="91" t="s">
        <v>38</v>
      </c>
      <c r="T73" s="54">
        <f t="shared" si="0"/>
        <v>0</v>
      </c>
      <c r="U73" s="55">
        <v>1</v>
      </c>
      <c r="V73" s="56">
        <f t="shared" si="1"/>
        <v>1</v>
      </c>
      <c r="W73" s="57">
        <f t="shared" si="2"/>
        <v>0</v>
      </c>
      <c r="X73" s="58"/>
    </row>
    <row r="74" spans="1:24" ht="15" customHeight="1" thickBot="1" x14ac:dyDescent="0.3">
      <c r="A74" s="103" t="s">
        <v>137</v>
      </c>
      <c r="B74" s="103"/>
      <c r="C74" s="103"/>
      <c r="D74" s="103"/>
      <c r="E74" s="104" t="s">
        <v>138</v>
      </c>
      <c r="F74" s="105"/>
      <c r="G74" s="106"/>
      <c r="H74" s="107">
        <f>COUNTIF(H8:H72,$P$81)</f>
        <v>0</v>
      </c>
      <c r="I74" s="107">
        <f>COUNTIF(I8:I72,$P$81)</f>
        <v>0</v>
      </c>
      <c r="J74" s="107">
        <f>COUNTIF(J8:J72,$P$81)</f>
        <v>0</v>
      </c>
      <c r="K74" s="107">
        <f>COUNTIF(K8:K72,$P$81)</f>
        <v>0</v>
      </c>
      <c r="L74" s="107">
        <f>COUNTIF(L8:L72,$P$81)</f>
        <v>0</v>
      </c>
      <c r="M74" s="107">
        <f>COUNTIF(M8:M72,$P$81)</f>
        <v>0</v>
      </c>
      <c r="N74" s="107">
        <f>COUNTIF(N8:N72,$P$81)</f>
        <v>0</v>
      </c>
      <c r="O74" s="107">
        <f>COUNTIF(O8:O72,$P$81)</f>
        <v>0</v>
      </c>
      <c r="P74" s="107">
        <f>COUNTIF(P8:P72,$P$81)</f>
        <v>0</v>
      </c>
      <c r="Q74" s="107">
        <f>COUNTIF(Q8:Q72,$P$81)</f>
        <v>0</v>
      </c>
      <c r="R74" s="107">
        <f>COUNTIF(R8:R72,$P$81)</f>
        <v>0</v>
      </c>
      <c r="S74" s="107">
        <f>COUNTIF(S8:S72,$P$81)</f>
        <v>0</v>
      </c>
      <c r="T74" s="108">
        <f t="shared" si="0"/>
        <v>0</v>
      </c>
      <c r="U74" s="109"/>
      <c r="V74" s="110">
        <f>SUM(V8:V73)</f>
        <v>349</v>
      </c>
      <c r="W74" s="110">
        <f>SUM(W8:W73)</f>
        <v>0</v>
      </c>
      <c r="X74" s="58"/>
    </row>
    <row r="75" spans="1:24" ht="15.75" customHeight="1" thickBot="1" x14ac:dyDescent="0.3">
      <c r="A75" s="103"/>
      <c r="B75" s="103"/>
      <c r="C75" s="103"/>
      <c r="D75" s="103"/>
      <c r="E75" s="111" t="s">
        <v>139</v>
      </c>
      <c r="F75" s="105"/>
      <c r="G75" s="106"/>
      <c r="H75" s="112">
        <f>SUM((COUNTIF(H8:H72,$P$81))+(COUNTIF(H8:H72,$P$80)))</f>
        <v>30</v>
      </c>
      <c r="I75" s="112">
        <f>SUM((COUNTIF(I8:I72,$P$81))+(COUNTIF(I8:I72,$P$80)))</f>
        <v>38</v>
      </c>
      <c r="J75" s="112">
        <f>SUM((COUNTIF(J8:J72,$P$81))+(COUNTIF(J8:J72,$P$80)))</f>
        <v>34</v>
      </c>
      <c r="K75" s="112">
        <f>SUM((COUNTIF(K8:K72,$P$81))+(COUNTIF(K8:K72,$P$80)))</f>
        <v>26</v>
      </c>
      <c r="L75" s="112">
        <f>SUM((COUNTIF(L8:L72,$P$81))+(COUNTIF(L8:L72,$P$80)))</f>
        <v>29</v>
      </c>
      <c r="M75" s="112">
        <f>SUM((COUNTIF(M8:M72,$P$81))+(COUNTIF(M8:M72,$P$80)))</f>
        <v>29</v>
      </c>
      <c r="N75" s="112">
        <f>SUM((COUNTIF(N8:N72,$P$81))+(COUNTIF(N8:N72,$P$80)))</f>
        <v>27</v>
      </c>
      <c r="O75" s="112">
        <f>SUM((COUNTIF(O8:O72,$P$81))+(COUNTIF(O8:O72,$P$80)))</f>
        <v>28</v>
      </c>
      <c r="P75" s="112">
        <f>SUM((COUNTIF(P8:P72,$P$81))+(COUNTIF(P8:P72,$P$80)))</f>
        <v>30</v>
      </c>
      <c r="Q75" s="112">
        <f>SUM((COUNTIF(Q8:Q72,$P$81))+(COUNTIF(Q8:Q72,$P$80)))</f>
        <v>26</v>
      </c>
      <c r="R75" s="112">
        <f>SUM((COUNTIF(R8:R72,$P$81))+(COUNTIF(R8:R72,$P$80)))</f>
        <v>31</v>
      </c>
      <c r="S75" s="112">
        <f>SUM((COUNTIF(S8:S72,$P$81))+(COUNTIF(S8:S72,$P$80)))</f>
        <v>32</v>
      </c>
      <c r="T75" s="113"/>
      <c r="U75" s="113"/>
      <c r="V75" s="18"/>
      <c r="W75" s="18"/>
      <c r="X75" s="6"/>
    </row>
    <row r="76" spans="1:24" ht="15.75" customHeight="1" thickBot="1" x14ac:dyDescent="0.3">
      <c r="A76" s="103"/>
      <c r="B76" s="103"/>
      <c r="C76" s="103"/>
      <c r="D76" s="103"/>
      <c r="E76" s="114" t="s">
        <v>140</v>
      </c>
      <c r="F76" s="105"/>
      <c r="G76" s="106"/>
      <c r="H76" s="115">
        <f t="shared" ref="H76:S76" si="3">+H74/H75</f>
        <v>0</v>
      </c>
      <c r="I76" s="115">
        <f t="shared" si="3"/>
        <v>0</v>
      </c>
      <c r="J76" s="115">
        <f t="shared" si="3"/>
        <v>0</v>
      </c>
      <c r="K76" s="115">
        <f t="shared" si="3"/>
        <v>0</v>
      </c>
      <c r="L76" s="115">
        <f t="shared" si="3"/>
        <v>0</v>
      </c>
      <c r="M76" s="115">
        <f t="shared" si="3"/>
        <v>0</v>
      </c>
      <c r="N76" s="115">
        <f t="shared" si="3"/>
        <v>0</v>
      </c>
      <c r="O76" s="115">
        <f t="shared" si="3"/>
        <v>0</v>
      </c>
      <c r="P76" s="115">
        <f t="shared" si="3"/>
        <v>0</v>
      </c>
      <c r="Q76" s="115">
        <f t="shared" si="3"/>
        <v>0</v>
      </c>
      <c r="R76" s="115">
        <f t="shared" si="3"/>
        <v>0</v>
      </c>
      <c r="S76" s="115">
        <f t="shared" si="3"/>
        <v>0</v>
      </c>
      <c r="T76" s="113"/>
      <c r="U76" s="113"/>
      <c r="V76" s="18"/>
      <c r="W76" s="18"/>
      <c r="X76" s="6"/>
    </row>
    <row r="77" spans="1:24" ht="15.75" customHeight="1" x14ac:dyDescent="0.25">
      <c r="A77" s="116"/>
      <c r="B77" s="116"/>
      <c r="C77" s="116"/>
      <c r="D77" s="116"/>
      <c r="E77" s="46"/>
      <c r="F77" s="46"/>
      <c r="G77" s="46"/>
      <c r="H77" s="117"/>
      <c r="I77" s="118"/>
      <c r="J77" s="118"/>
      <c r="K77" s="117"/>
      <c r="L77" s="117"/>
      <c r="M77" s="119"/>
      <c r="N77" s="120"/>
      <c r="O77" s="120"/>
      <c r="P77" s="120"/>
      <c r="Q77" s="120"/>
      <c r="R77" s="120"/>
      <c r="S77" s="120"/>
      <c r="T77" s="6"/>
      <c r="U77" s="6"/>
      <c r="V77" s="6"/>
      <c r="W77" s="6"/>
      <c r="X77" s="6"/>
    </row>
    <row r="78" spans="1:24" ht="15.75" customHeight="1" x14ac:dyDescent="0.25">
      <c r="A78" s="121" t="s">
        <v>141</v>
      </c>
      <c r="B78" s="121"/>
      <c r="C78" s="121"/>
      <c r="D78" s="121"/>
      <c r="E78" s="121"/>
      <c r="F78" s="121"/>
      <c r="G78" s="121"/>
      <c r="H78" s="121"/>
      <c r="I78" s="121"/>
      <c r="J78" s="122">
        <f>+T74</f>
        <v>0</v>
      </c>
      <c r="K78" s="12"/>
      <c r="L78" s="13"/>
      <c r="M78" s="119"/>
      <c r="N78" s="120"/>
      <c r="O78" s="120"/>
      <c r="P78" s="120"/>
      <c r="Q78" s="120"/>
      <c r="R78" s="120"/>
      <c r="S78" s="120"/>
      <c r="T78" s="6"/>
      <c r="U78" s="6"/>
      <c r="V78" s="6"/>
      <c r="W78" s="6"/>
      <c r="X78" s="6"/>
    </row>
    <row r="79" spans="1:24" ht="15.75" customHeight="1" x14ac:dyDescent="0.25">
      <c r="A79" s="123"/>
      <c r="B79" s="123"/>
      <c r="C79" s="123"/>
      <c r="D79" s="123"/>
      <c r="E79" s="124"/>
      <c r="F79" s="124"/>
      <c r="G79" s="124"/>
      <c r="H79" s="119"/>
      <c r="I79" s="119"/>
      <c r="J79" s="119"/>
      <c r="K79" s="119"/>
      <c r="L79" s="119"/>
      <c r="M79" s="119"/>
      <c r="N79" s="120"/>
      <c r="O79" s="120"/>
      <c r="P79" s="125" t="s">
        <v>142</v>
      </c>
      <c r="Q79" s="13"/>
      <c r="R79" s="120"/>
      <c r="S79" s="120"/>
      <c r="T79" s="6"/>
      <c r="U79" s="6"/>
      <c r="V79" s="6"/>
      <c r="W79" s="6"/>
      <c r="X79" s="6"/>
    </row>
    <row r="80" spans="1:24" ht="15.75" customHeight="1" x14ac:dyDescent="0.25">
      <c r="A80" s="126"/>
      <c r="B80" s="29"/>
      <c r="C80" s="123"/>
      <c r="D80" s="123"/>
      <c r="E80" s="126"/>
      <c r="F80" s="29"/>
      <c r="G80" s="29"/>
      <c r="H80" s="29"/>
      <c r="I80" s="126"/>
      <c r="J80" s="29"/>
      <c r="K80" s="29"/>
      <c r="L80" s="29"/>
      <c r="M80" s="29"/>
      <c r="N80" s="29"/>
      <c r="O80" s="120"/>
      <c r="P80" s="127" t="s">
        <v>38</v>
      </c>
      <c r="Q80" s="128"/>
      <c r="R80" s="120"/>
      <c r="S80" s="120"/>
      <c r="T80" s="6"/>
      <c r="U80" s="6"/>
      <c r="V80" s="6"/>
      <c r="W80" s="6"/>
      <c r="X80" s="6"/>
    </row>
    <row r="81" spans="1:24" ht="15.75" customHeight="1" thickBot="1" x14ac:dyDescent="0.3">
      <c r="A81" s="129"/>
      <c r="B81" s="29"/>
      <c r="C81" s="130"/>
      <c r="D81" s="130"/>
      <c r="E81" s="131"/>
      <c r="F81" s="131"/>
      <c r="G81" s="131"/>
      <c r="H81" s="131"/>
      <c r="I81" s="129"/>
      <c r="J81" s="29"/>
      <c r="K81" s="29"/>
      <c r="L81" s="29"/>
      <c r="M81" s="29"/>
      <c r="N81" s="29"/>
      <c r="O81" s="120"/>
      <c r="P81" s="127" t="s">
        <v>143</v>
      </c>
      <c r="Q81" s="132"/>
      <c r="R81" s="120"/>
      <c r="S81" s="120"/>
      <c r="T81" s="6"/>
      <c r="U81" s="6"/>
      <c r="V81" s="6"/>
      <c r="W81" s="6"/>
      <c r="X81" s="6"/>
    </row>
    <row r="82" spans="1:24" ht="24" customHeight="1" thickBot="1" x14ac:dyDescent="0.25">
      <c r="C82" s="133" t="s">
        <v>144</v>
      </c>
      <c r="D82" s="133"/>
      <c r="E82" s="134" t="s">
        <v>145</v>
      </c>
      <c r="F82" s="135"/>
      <c r="G82" s="136"/>
      <c r="H82" s="137" t="s">
        <v>146</v>
      </c>
      <c r="I82" s="138"/>
      <c r="J82" s="138"/>
      <c r="K82" s="138"/>
      <c r="L82" s="138"/>
      <c r="M82" s="138"/>
      <c r="N82" s="139"/>
      <c r="O82" s="136"/>
      <c r="P82" s="137" t="s">
        <v>147</v>
      </c>
      <c r="Q82" s="138"/>
      <c r="R82" s="138"/>
      <c r="S82" s="138"/>
      <c r="T82" s="138"/>
      <c r="U82" s="138"/>
      <c r="V82" s="139"/>
    </row>
    <row r="83" spans="1:24" ht="15.75" customHeight="1" thickBot="1" x14ac:dyDescent="0.25">
      <c r="C83" s="135"/>
      <c r="D83" s="135"/>
      <c r="E83" s="140"/>
      <c r="F83" s="135"/>
      <c r="G83" s="140"/>
      <c r="H83" s="141"/>
      <c r="I83" s="142"/>
      <c r="J83" s="142"/>
      <c r="K83" s="142"/>
      <c r="L83" s="142"/>
      <c r="M83" s="142"/>
      <c r="N83" s="143"/>
      <c r="O83" s="140"/>
      <c r="P83" s="141"/>
      <c r="Q83" s="142"/>
      <c r="R83" s="142"/>
      <c r="S83" s="142"/>
      <c r="T83" s="142"/>
      <c r="U83" s="142"/>
      <c r="V83" s="143"/>
    </row>
    <row r="84" spans="1:24" ht="15.75" customHeight="1" thickBot="1" x14ac:dyDescent="0.25">
      <c r="C84" s="135"/>
      <c r="D84" s="135"/>
      <c r="E84" s="144"/>
      <c r="F84" s="135"/>
      <c r="G84" s="144"/>
      <c r="H84" s="145"/>
      <c r="I84" s="146"/>
      <c r="J84" s="146"/>
      <c r="K84" s="146"/>
      <c r="L84" s="146"/>
      <c r="M84" s="146"/>
      <c r="N84" s="147"/>
      <c r="O84" s="144"/>
      <c r="P84" s="145"/>
      <c r="Q84" s="146"/>
      <c r="R84" s="146"/>
      <c r="S84" s="146"/>
      <c r="T84" s="146"/>
      <c r="U84" s="146"/>
      <c r="V84" s="147"/>
    </row>
    <row r="85" spans="1:24" ht="15.75" customHeight="1" x14ac:dyDescent="0.2"/>
    <row r="86" spans="1:24" ht="15.75" customHeight="1" x14ac:dyDescent="0.2"/>
    <row r="87" spans="1:24" ht="15.75" customHeight="1" x14ac:dyDescent="0.2"/>
    <row r="88" spans="1:24" ht="15.75" customHeight="1" x14ac:dyDescent="0.2"/>
    <row r="89" spans="1:24" ht="15.75" customHeight="1" x14ac:dyDescent="0.2"/>
    <row r="90" spans="1:24" ht="15.75" customHeight="1" x14ac:dyDescent="0.2"/>
    <row r="91" spans="1:24" ht="15.75" customHeight="1" x14ac:dyDescent="0.2"/>
    <row r="92" spans="1:24" ht="15.75" customHeight="1" x14ac:dyDescent="0.2"/>
    <row r="93" spans="1:24" ht="15.75" customHeight="1" x14ac:dyDescent="0.2"/>
    <row r="94" spans="1:24" ht="15.75" customHeight="1" x14ac:dyDescent="0.2"/>
    <row r="95" spans="1:24" ht="15.75" customHeight="1" x14ac:dyDescent="0.2"/>
    <row r="96" spans="1:2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</sheetData>
  <autoFilter ref="A7:X76"/>
  <mergeCells count="32">
    <mergeCell ref="O82:O84"/>
    <mergeCell ref="P82:V84"/>
    <mergeCell ref="A80:B80"/>
    <mergeCell ref="E80:H80"/>
    <mergeCell ref="I80:N80"/>
    <mergeCell ref="A81:B81"/>
    <mergeCell ref="I81:N81"/>
    <mergeCell ref="E82:E84"/>
    <mergeCell ref="G82:G84"/>
    <mergeCell ref="H82:N84"/>
    <mergeCell ref="A7:B7"/>
    <mergeCell ref="E74:G74"/>
    <mergeCell ref="E75:G75"/>
    <mergeCell ref="E76:G76"/>
    <mergeCell ref="J78:L78"/>
    <mergeCell ref="P79:Q79"/>
    <mergeCell ref="T5:V5"/>
    <mergeCell ref="C6:E6"/>
    <mergeCell ref="H6:J6"/>
    <mergeCell ref="K6:M6"/>
    <mergeCell ref="N6:P6"/>
    <mergeCell ref="Q6:S6"/>
    <mergeCell ref="A1:C2"/>
    <mergeCell ref="E1:W2"/>
    <mergeCell ref="A3:W3"/>
    <mergeCell ref="A5:C5"/>
    <mergeCell ref="D5:E5"/>
    <mergeCell ref="I5:K5"/>
    <mergeCell ref="L5:M5"/>
    <mergeCell ref="N5:O5"/>
    <mergeCell ref="P5:Q5"/>
    <mergeCell ref="R5:S5"/>
  </mergeCells>
  <conditionalFormatting sqref="H8:S8 L11:L15 M11:N13 R15:R16 I18:J18 O18:S18 R20:S20 H22:M22 O22:S22 H24:H37 I27:J31 K27:L30 N27:O30 P27:P29 Q27:Q30 R27:R29 M28:M31 P31 L33:L34 R33:S35 Q34:Q35 L38:S38 K40:S40 N42:O42 Q42 H43:H44 K45:N47 O44:P45 S44:S47 H47:J47 O47 O49 P49:R54 S49:S55 I49:J50 K56:P56 R56:S56 H60:H63 L60:M64 K61:K64 I63:I64 H67:H68 N61:N64 P67:S68 K67:M68 H71:S72 O14:Q16 O13 O11:S12 S14:S16 R30:S30 L42 S42 O51:O54 L18:L20 M19:S19 J33:K35 I11:K16 I23 L23 O23 R23 I24:S25 I33:I34 M33:P35 I44:L44 N44 Q44:Q47 R44:R45 H46:I46 H11:H18 H52:N54 H56 H57:S57 H59:S59 H58:I58 K58:L58 N58:O58 Q58:R58 J60:J62 O60:S64 K49:N51">
    <cfRule type="cellIs" dxfId="642" priority="76" stopIfTrue="1" operator="equal">
      <formula>$P$81</formula>
    </cfRule>
  </conditionalFormatting>
  <conditionalFormatting sqref="H8:S8 L11:L15 M11:N13 R15:R16 I18:J18 O18:S18 R20:S20 H22:M22 O22:S22 H24:H37 I27:J31 K27:L30 N27:O30 P27:P29 Q27:Q30 R27:R29 M28:M31 P31 L33:L34 R33:S35 Q34:Q35 L38:S38 K40:S40 N42:O42 Q42 H43:H44 K45:N47 O44:P45 S44:S47 H47:J47 O47 O49 P49:R54 S49:S55 I49:J50 K56:P56 R56:S56 H60:H63 L60:M64 K61:K64 I63:I64 H67:H68 N61:N64 P67:S68 K67:M68 H71:S72 O14:Q16 O13 O11:S12 S14:S16 R30:S30 L42 S42 O51:O54 L18:L20 M19:S19 J33:K35 I11:K16 I23 L23 O23 R23 I24:S25 I33:I34 M33:P35 I44:L44 N44 Q44:Q47 R44:R45 H46:I46 H11:H18 H52:N54 H56 H57:S57 H59:S59 H58:I58 K58:L58 N58:O58 Q58:R58 J60:J62 O60:S64 K49:N51">
    <cfRule type="cellIs" dxfId="641" priority="77" stopIfTrue="1" operator="equal">
      <formula>$P$80</formula>
    </cfRule>
  </conditionalFormatting>
  <conditionalFormatting sqref="H8:S8 L11:L15 M11:N13 R15:R16 I18:J18 L18 O18:S18 R20:S20 I27:J31 K27:L30 N27:O30 P27:P29 Q27:Q30 R27:R29 M28:M31 S30 P31 L33:L34 R33:S35 Q34:Q35 L38:S38 K40:S40 N42:O42 Q42 H43:H44 K45:N47 O44:P45 S44:S47 H47:J47 O47 I49:J50 K56:P56 R56:S56 K61:K64 I63:I64 H67:H68 N61:N64 P67:S68 K67:M68 H71:S72 O14:Q16 O13 O11:S12 S14:S16 H22:M22 O22:S22 H24:H37 J33:K35 H14:H18 I11:K16 I23 L23 O23 R23 I24:S25 I33:I34 M33:P35 I44:L44 N44 Q44:Q47 R44:R45 H46:I46 K50:K51 N50:N51 O51 H52:R54 H56 H57:S57 H58:I58 K58:L58 N58:O58 Q58:R58 H59:S59 H60:H63 L60:M64 J60:J62 O60:S64 O49 L49:M51 P49:R51 S49:S55">
    <cfRule type="cellIs" dxfId="640" priority="78" stopIfTrue="1" operator="equal">
      <formula>#REF!</formula>
    </cfRule>
  </conditionalFormatting>
  <conditionalFormatting sqref="R14">
    <cfRule type="cellIs" dxfId="639" priority="79" stopIfTrue="1" operator="equal">
      <formula>$P$81</formula>
    </cfRule>
  </conditionalFormatting>
  <conditionalFormatting sqref="R14">
    <cfRule type="cellIs" dxfId="638" priority="80" stopIfTrue="1" operator="equal">
      <formula>$P$80</formula>
    </cfRule>
  </conditionalFormatting>
  <conditionalFormatting sqref="R14">
    <cfRule type="cellIs" dxfId="637" priority="81" stopIfTrue="1" operator="equal">
      <formula>#REF!</formula>
    </cfRule>
  </conditionalFormatting>
  <conditionalFormatting sqref="S28">
    <cfRule type="cellIs" dxfId="636" priority="82" stopIfTrue="1" operator="equal">
      <formula>$P$81</formula>
    </cfRule>
  </conditionalFormatting>
  <conditionalFormatting sqref="S28">
    <cfRule type="cellIs" dxfId="635" priority="83" stopIfTrue="1" operator="equal">
      <formula>$P$80</formula>
    </cfRule>
  </conditionalFormatting>
  <conditionalFormatting sqref="S28">
    <cfRule type="cellIs" dxfId="634" priority="84" stopIfTrue="1" operator="equal">
      <formula>#REF!</formula>
    </cfRule>
  </conditionalFormatting>
  <conditionalFormatting sqref="S29">
    <cfRule type="cellIs" dxfId="633" priority="85" stopIfTrue="1" operator="equal">
      <formula>$P$81</formula>
    </cfRule>
  </conditionalFormatting>
  <conditionalFormatting sqref="S29">
    <cfRule type="cellIs" dxfId="632" priority="86" stopIfTrue="1" operator="equal">
      <formula>$P$80</formula>
    </cfRule>
  </conditionalFormatting>
  <conditionalFormatting sqref="S29 R30">
    <cfRule type="cellIs" dxfId="631" priority="87" stopIfTrue="1" operator="equal">
      <formula>#REF!</formula>
    </cfRule>
  </conditionalFormatting>
  <conditionalFormatting sqref="M14">
    <cfRule type="cellIs" dxfId="630" priority="88" stopIfTrue="1" operator="equal">
      <formula>$P$81</formula>
    </cfRule>
  </conditionalFormatting>
  <conditionalFormatting sqref="M14">
    <cfRule type="cellIs" dxfId="629" priority="89" stopIfTrue="1" operator="equal">
      <formula>$P$80</formula>
    </cfRule>
  </conditionalFormatting>
  <conditionalFormatting sqref="M14">
    <cfRule type="cellIs" dxfId="628" priority="90" stopIfTrue="1" operator="equal">
      <formula>#REF!</formula>
    </cfRule>
  </conditionalFormatting>
  <conditionalFormatting sqref="R42">
    <cfRule type="cellIs" dxfId="627" priority="91" stopIfTrue="1" operator="equal">
      <formula>$P$81</formula>
    </cfRule>
  </conditionalFormatting>
  <conditionalFormatting sqref="R42">
    <cfRule type="cellIs" dxfId="626" priority="92" stopIfTrue="1" operator="equal">
      <formula>$P$80</formula>
    </cfRule>
  </conditionalFormatting>
  <conditionalFormatting sqref="R42">
    <cfRule type="cellIs" dxfId="625" priority="93" stopIfTrue="1" operator="equal">
      <formula>#REF!</formula>
    </cfRule>
  </conditionalFormatting>
  <conditionalFormatting sqref="Q81">
    <cfRule type="cellIs" dxfId="624" priority="94" stopIfTrue="1" operator="equal">
      <formula>$P$81</formula>
    </cfRule>
  </conditionalFormatting>
  <conditionalFormatting sqref="Q81">
    <cfRule type="cellIs" dxfId="623" priority="95" stopIfTrue="1" operator="equal">
      <formula>$P$80</formula>
    </cfRule>
  </conditionalFormatting>
  <conditionalFormatting sqref="Q81">
    <cfRule type="cellIs" dxfId="622" priority="96" stopIfTrue="1" operator="equal">
      <formula>#REF!</formula>
    </cfRule>
  </conditionalFormatting>
  <conditionalFormatting sqref="H42">
    <cfRule type="cellIs" dxfId="621" priority="97" stopIfTrue="1" operator="equal">
      <formula>$P$81</formula>
    </cfRule>
  </conditionalFormatting>
  <conditionalFormatting sqref="H42">
    <cfRule type="cellIs" dxfId="620" priority="98" stopIfTrue="1" operator="equal">
      <formula>$P$80</formula>
    </cfRule>
  </conditionalFormatting>
  <conditionalFormatting sqref="H42 L42 S42">
    <cfRule type="cellIs" dxfId="619" priority="99" stopIfTrue="1" operator="equal">
      <formula>#REF!</formula>
    </cfRule>
  </conditionalFormatting>
  <conditionalFormatting sqref="H64">
    <cfRule type="cellIs" dxfId="618" priority="100" stopIfTrue="1" operator="equal">
      <formula>$P$81</formula>
    </cfRule>
  </conditionalFormatting>
  <conditionalFormatting sqref="H64">
    <cfRule type="cellIs" dxfId="617" priority="101" stopIfTrue="1" operator="equal">
      <formula>$P$80</formula>
    </cfRule>
  </conditionalFormatting>
  <conditionalFormatting sqref="H64">
    <cfRule type="cellIs" dxfId="616" priority="102" stopIfTrue="1" operator="equal">
      <formula>#REF!</formula>
    </cfRule>
  </conditionalFormatting>
  <conditionalFormatting sqref="Q47">
    <cfRule type="cellIs" dxfId="615" priority="103" stopIfTrue="1" operator="equal">
      <formula>$P$81</formula>
    </cfRule>
  </conditionalFormatting>
  <conditionalFormatting sqref="Q47">
    <cfRule type="cellIs" dxfId="614" priority="104" stopIfTrue="1" operator="equal">
      <formula>$P$80</formula>
    </cfRule>
  </conditionalFormatting>
  <conditionalFormatting sqref="Q47">
    <cfRule type="cellIs" dxfId="613" priority="105" stopIfTrue="1" operator="equal">
      <formula>#REF!</formula>
    </cfRule>
  </conditionalFormatting>
  <conditionalFormatting sqref="R47">
    <cfRule type="cellIs" dxfId="612" priority="106" stopIfTrue="1" operator="equal">
      <formula>$P$81</formula>
    </cfRule>
  </conditionalFormatting>
  <conditionalFormatting sqref="R47">
    <cfRule type="cellIs" dxfId="611" priority="107" stopIfTrue="1" operator="equal">
      <formula>$P$80</formula>
    </cfRule>
  </conditionalFormatting>
  <conditionalFormatting sqref="R47">
    <cfRule type="cellIs" dxfId="610" priority="108" stopIfTrue="1" operator="equal">
      <formula>#REF!</formula>
    </cfRule>
  </conditionalFormatting>
  <conditionalFormatting sqref="J20:Q20">
    <cfRule type="cellIs" dxfId="609" priority="109" stopIfTrue="1" operator="equal">
      <formula>$P$81</formula>
    </cfRule>
  </conditionalFormatting>
  <conditionalFormatting sqref="J20:Q20">
    <cfRule type="cellIs" dxfId="608" priority="110" stopIfTrue="1" operator="equal">
      <formula>$P$80</formula>
    </cfRule>
  </conditionalFormatting>
  <conditionalFormatting sqref="J20:Q20">
    <cfRule type="cellIs" dxfId="607" priority="111" stopIfTrue="1" operator="equal">
      <formula>#REF!</formula>
    </cfRule>
  </conditionalFormatting>
  <conditionalFormatting sqref="H38:J38">
    <cfRule type="cellIs" dxfId="606" priority="112" stopIfTrue="1" operator="equal">
      <formula>$P$81</formula>
    </cfRule>
  </conditionalFormatting>
  <conditionalFormatting sqref="H38:J38">
    <cfRule type="cellIs" dxfId="605" priority="113" stopIfTrue="1" operator="equal">
      <formula>$P$80</formula>
    </cfRule>
  </conditionalFormatting>
  <conditionalFormatting sqref="H38:J38">
    <cfRule type="cellIs" dxfId="604" priority="114" stopIfTrue="1" operator="equal">
      <formula>#REF!</formula>
    </cfRule>
  </conditionalFormatting>
  <conditionalFormatting sqref="H40:S40">
    <cfRule type="cellIs" dxfId="603" priority="115" stopIfTrue="1" operator="equal">
      <formula>$P$81</formula>
    </cfRule>
  </conditionalFormatting>
  <conditionalFormatting sqref="H40:S40">
    <cfRule type="cellIs" dxfId="602" priority="116" stopIfTrue="1" operator="equal">
      <formula>$P$80</formula>
    </cfRule>
  </conditionalFormatting>
  <conditionalFormatting sqref="H40:S40">
    <cfRule type="cellIs" dxfId="601" priority="117" stopIfTrue="1" operator="equal">
      <formula>#REF!</formula>
    </cfRule>
  </conditionalFormatting>
  <conditionalFormatting sqref="H41">
    <cfRule type="cellIs" dxfId="600" priority="118" stopIfTrue="1" operator="equal">
      <formula>$P$81</formula>
    </cfRule>
  </conditionalFormatting>
  <conditionalFormatting sqref="H41">
    <cfRule type="cellIs" dxfId="599" priority="119" stopIfTrue="1" operator="equal">
      <formula>$P$80</formula>
    </cfRule>
  </conditionalFormatting>
  <conditionalFormatting sqref="H41">
    <cfRule type="cellIs" dxfId="598" priority="120" stopIfTrue="1" operator="equal">
      <formula>#REF!</formula>
    </cfRule>
  </conditionalFormatting>
  <conditionalFormatting sqref="H39">
    <cfRule type="cellIs" dxfId="597" priority="121" stopIfTrue="1" operator="equal">
      <formula>$P$81</formula>
    </cfRule>
  </conditionalFormatting>
  <conditionalFormatting sqref="H39">
    <cfRule type="cellIs" dxfId="596" priority="122" stopIfTrue="1" operator="equal">
      <formula>$P$80</formula>
    </cfRule>
  </conditionalFormatting>
  <conditionalFormatting sqref="H39">
    <cfRule type="cellIs" dxfId="595" priority="123" stopIfTrue="1" operator="equal">
      <formula>#REF!</formula>
    </cfRule>
  </conditionalFormatting>
  <conditionalFormatting sqref="H48:I48">
    <cfRule type="cellIs" dxfId="594" priority="124" stopIfTrue="1" operator="equal">
      <formula>$P$81</formula>
    </cfRule>
  </conditionalFormatting>
  <conditionalFormatting sqref="H48:I48">
    <cfRule type="cellIs" dxfId="593" priority="125" stopIfTrue="1" operator="equal">
      <formula>$P$80</formula>
    </cfRule>
  </conditionalFormatting>
  <conditionalFormatting sqref="H48:I48">
    <cfRule type="cellIs" dxfId="592" priority="126" stopIfTrue="1" operator="equal">
      <formula>#REF!</formula>
    </cfRule>
  </conditionalFormatting>
  <conditionalFormatting sqref="H51:S51">
    <cfRule type="cellIs" dxfId="591" priority="130" stopIfTrue="1" operator="equal">
      <formula>$P$81</formula>
    </cfRule>
  </conditionalFormatting>
  <conditionalFormatting sqref="H51:S51">
    <cfRule type="cellIs" dxfId="590" priority="131" stopIfTrue="1" operator="equal">
      <formula>$P$80</formula>
    </cfRule>
  </conditionalFormatting>
  <conditionalFormatting sqref="H51:S51 O52 R52">
    <cfRule type="cellIs" dxfId="589" priority="132" stopIfTrue="1" operator="equal">
      <formula>#REF!</formula>
    </cfRule>
  </conditionalFormatting>
  <conditionalFormatting sqref="I65">
    <cfRule type="cellIs" dxfId="588" priority="133" stopIfTrue="1" operator="equal">
      <formula>$P$81</formula>
    </cfRule>
  </conditionalFormatting>
  <conditionalFormatting sqref="I65">
    <cfRule type="cellIs" dxfId="587" priority="134" stopIfTrue="1" operator="equal">
      <formula>$P$80</formula>
    </cfRule>
  </conditionalFormatting>
  <conditionalFormatting sqref="I65">
    <cfRule type="cellIs" dxfId="586" priority="135" stopIfTrue="1" operator="equal">
      <formula>#REF!</formula>
    </cfRule>
  </conditionalFormatting>
  <conditionalFormatting sqref="I67:I68">
    <cfRule type="cellIs" dxfId="585" priority="136" stopIfTrue="1" operator="equal">
      <formula>$P$81</formula>
    </cfRule>
  </conditionalFormatting>
  <conditionalFormatting sqref="I67:I68">
    <cfRule type="cellIs" dxfId="584" priority="137" stopIfTrue="1" operator="equal">
      <formula>$P$80</formula>
    </cfRule>
  </conditionalFormatting>
  <conditionalFormatting sqref="I67:I68">
    <cfRule type="cellIs" dxfId="583" priority="138" stopIfTrue="1" operator="equal">
      <formula>#REF!</formula>
    </cfRule>
  </conditionalFormatting>
  <conditionalFormatting sqref="N67:N68">
    <cfRule type="cellIs" dxfId="582" priority="139" stopIfTrue="1" operator="equal">
      <formula>$P$81</formula>
    </cfRule>
  </conditionalFormatting>
  <conditionalFormatting sqref="N67:N68">
    <cfRule type="cellIs" dxfId="581" priority="140" stopIfTrue="1" operator="equal">
      <formula>$P$80</formula>
    </cfRule>
  </conditionalFormatting>
  <conditionalFormatting sqref="N67:N68">
    <cfRule type="cellIs" dxfId="580" priority="141" stopIfTrue="1" operator="equal">
      <formula>#REF!</formula>
    </cfRule>
  </conditionalFormatting>
  <conditionalFormatting sqref="N14">
    <cfRule type="cellIs" dxfId="579" priority="142" stopIfTrue="1" operator="equal">
      <formula>$P$81</formula>
    </cfRule>
  </conditionalFormatting>
  <conditionalFormatting sqref="N14">
    <cfRule type="cellIs" dxfId="578" priority="143" stopIfTrue="1" operator="equal">
      <formula>$P$80</formula>
    </cfRule>
  </conditionalFormatting>
  <conditionalFormatting sqref="N14">
    <cfRule type="cellIs" dxfId="577" priority="144" stopIfTrue="1" operator="equal">
      <formula>#REF!</formula>
    </cfRule>
  </conditionalFormatting>
  <conditionalFormatting sqref="H21">
    <cfRule type="cellIs" dxfId="576" priority="145" stopIfTrue="1" operator="equal">
      <formula>$P$81</formula>
    </cfRule>
  </conditionalFormatting>
  <conditionalFormatting sqref="H21">
    <cfRule type="cellIs" dxfId="575" priority="146" stopIfTrue="1" operator="equal">
      <formula>$P$80</formula>
    </cfRule>
  </conditionalFormatting>
  <conditionalFormatting sqref="H21">
    <cfRule type="cellIs" dxfId="574" priority="147" stopIfTrue="1" operator="equal">
      <formula>#REF!</formula>
    </cfRule>
  </conditionalFormatting>
  <conditionalFormatting sqref="H73:S73">
    <cfRule type="cellIs" dxfId="573" priority="148" stopIfTrue="1" operator="equal">
      <formula>$P$81</formula>
    </cfRule>
  </conditionalFormatting>
  <conditionalFormatting sqref="H73:S73">
    <cfRule type="cellIs" dxfId="572" priority="149" stopIfTrue="1" operator="equal">
      <formula>$P$80</formula>
    </cfRule>
  </conditionalFormatting>
  <conditionalFormatting sqref="H73:S73">
    <cfRule type="cellIs" dxfId="571" priority="150" stopIfTrue="1" operator="equal">
      <formula>#REF!</formula>
    </cfRule>
  </conditionalFormatting>
  <conditionalFormatting sqref="I10:S10">
    <cfRule type="cellIs" dxfId="570" priority="151" stopIfTrue="1" operator="equal">
      <formula>$P$81</formula>
    </cfRule>
  </conditionalFormatting>
  <conditionalFormatting sqref="I10:S10">
    <cfRule type="cellIs" dxfId="569" priority="152" stopIfTrue="1" operator="equal">
      <formula>$P$80</formula>
    </cfRule>
  </conditionalFormatting>
  <conditionalFormatting sqref="I10:S10">
    <cfRule type="cellIs" dxfId="568" priority="153" stopIfTrue="1" operator="equal">
      <formula>#REF!</formula>
    </cfRule>
  </conditionalFormatting>
  <conditionalFormatting sqref="K18">
    <cfRule type="cellIs" dxfId="567" priority="154" stopIfTrue="1" operator="equal">
      <formula>$P$81</formula>
    </cfRule>
  </conditionalFormatting>
  <conditionalFormatting sqref="K18">
    <cfRule type="cellIs" dxfId="566" priority="155" stopIfTrue="1" operator="equal">
      <formula>$P$80</formula>
    </cfRule>
  </conditionalFormatting>
  <conditionalFormatting sqref="K18">
    <cfRule type="cellIs" dxfId="565" priority="156" stopIfTrue="1" operator="equal">
      <formula>#REF!</formula>
    </cfRule>
  </conditionalFormatting>
  <conditionalFormatting sqref="H49:H50">
    <cfRule type="cellIs" dxfId="564" priority="157" stopIfTrue="1" operator="equal">
      <formula>$P$81</formula>
    </cfRule>
  </conditionalFormatting>
  <conditionalFormatting sqref="H49:H50">
    <cfRule type="cellIs" dxfId="563" priority="158" stopIfTrue="1" operator="equal">
      <formula>$P$80</formula>
    </cfRule>
  </conditionalFormatting>
  <conditionalFormatting sqref="H49:H50 I49:S49">
    <cfRule type="cellIs" dxfId="562" priority="159" stopIfTrue="1" operator="equal">
      <formula>#REF!</formula>
    </cfRule>
  </conditionalFormatting>
  <conditionalFormatting sqref="J9:S9">
    <cfRule type="cellIs" dxfId="561" priority="160" stopIfTrue="1" operator="equal">
      <formula>$P$81</formula>
    </cfRule>
  </conditionalFormatting>
  <conditionalFormatting sqref="J9:S9">
    <cfRule type="cellIs" dxfId="560" priority="161" stopIfTrue="1" operator="equal">
      <formula>$P$80</formula>
    </cfRule>
  </conditionalFormatting>
  <conditionalFormatting sqref="J9:S9">
    <cfRule type="cellIs" dxfId="559" priority="162" stopIfTrue="1" operator="equal">
      <formula>#REF!</formula>
    </cfRule>
  </conditionalFormatting>
  <conditionalFormatting sqref="H55:S55">
    <cfRule type="cellIs" dxfId="558" priority="163" stopIfTrue="1" operator="equal">
      <formula>$P$81</formula>
    </cfRule>
  </conditionalFormatting>
  <conditionalFormatting sqref="H55:S55">
    <cfRule type="cellIs" dxfId="557" priority="164" stopIfTrue="1" operator="equal">
      <formula>$P$80</formula>
    </cfRule>
  </conditionalFormatting>
  <conditionalFormatting sqref="H55:S55">
    <cfRule type="cellIs" dxfId="556" priority="165" stopIfTrue="1" operator="equal">
      <formula>#REF!</formula>
    </cfRule>
  </conditionalFormatting>
  <conditionalFormatting sqref="R55">
    <cfRule type="cellIs" dxfId="555" priority="166" stopIfTrue="1" operator="equal">
      <formula>$P$81</formula>
    </cfRule>
  </conditionalFormatting>
  <conditionalFormatting sqref="R55">
    <cfRule type="cellIs" dxfId="554" priority="167" stopIfTrue="1" operator="equal">
      <formula>$P$80</formula>
    </cfRule>
  </conditionalFormatting>
  <conditionalFormatting sqref="R55">
    <cfRule type="cellIs" dxfId="553" priority="168" stopIfTrue="1" operator="equal">
      <formula>#REF!</formula>
    </cfRule>
  </conditionalFormatting>
  <conditionalFormatting sqref="I56">
    <cfRule type="cellIs" dxfId="552" priority="169" stopIfTrue="1" operator="equal">
      <formula>$P$81</formula>
    </cfRule>
  </conditionalFormatting>
  <conditionalFormatting sqref="I56">
    <cfRule type="cellIs" dxfId="551" priority="170" stopIfTrue="1" operator="equal">
      <formula>$P$80</formula>
    </cfRule>
  </conditionalFormatting>
  <conditionalFormatting sqref="I56">
    <cfRule type="cellIs" dxfId="550" priority="171" stopIfTrue="1" operator="equal">
      <formula>#REF!</formula>
    </cfRule>
  </conditionalFormatting>
  <conditionalFormatting sqref="H9">
    <cfRule type="cellIs" dxfId="549" priority="172" stopIfTrue="1" operator="equal">
      <formula>$P$81</formula>
    </cfRule>
  </conditionalFormatting>
  <conditionalFormatting sqref="H9">
    <cfRule type="cellIs" dxfId="548" priority="173" stopIfTrue="1" operator="equal">
      <formula>$P$80</formula>
    </cfRule>
  </conditionalFormatting>
  <conditionalFormatting sqref="H9 H11:H13">
    <cfRule type="cellIs" dxfId="547" priority="174" stopIfTrue="1" operator="equal">
      <formula>#REF!</formula>
    </cfRule>
  </conditionalFormatting>
  <conditionalFormatting sqref="H20">
    <cfRule type="cellIs" dxfId="546" priority="175" stopIfTrue="1" operator="equal">
      <formula>$P$81</formula>
    </cfRule>
  </conditionalFormatting>
  <conditionalFormatting sqref="H20">
    <cfRule type="cellIs" dxfId="545" priority="176" stopIfTrue="1" operator="equal">
      <formula>$P$80</formula>
    </cfRule>
  </conditionalFormatting>
  <conditionalFormatting sqref="H20">
    <cfRule type="cellIs" dxfId="544" priority="177" stopIfTrue="1" operator="equal">
      <formula>#REF!</formula>
    </cfRule>
  </conditionalFormatting>
  <conditionalFormatting sqref="H69:H70">
    <cfRule type="cellIs" dxfId="543" priority="178" stopIfTrue="1" operator="equal">
      <formula>$P$81</formula>
    </cfRule>
  </conditionalFormatting>
  <conditionalFormatting sqref="H69:H70">
    <cfRule type="cellIs" dxfId="542" priority="179" stopIfTrue="1" operator="equal">
      <formula>$P$80</formula>
    </cfRule>
  </conditionalFormatting>
  <conditionalFormatting sqref="H69:H70">
    <cfRule type="cellIs" dxfId="541" priority="180" stopIfTrue="1" operator="equal">
      <formula>#REF!</formula>
    </cfRule>
  </conditionalFormatting>
  <conditionalFormatting sqref="O52">
    <cfRule type="cellIs" dxfId="540" priority="181" stopIfTrue="1" operator="equal">
      <formula>#REF!</formula>
    </cfRule>
  </conditionalFormatting>
  <conditionalFormatting sqref="I20">
    <cfRule type="cellIs" dxfId="539" priority="182" stopIfTrue="1" operator="equal">
      <formula>$P$81</formula>
    </cfRule>
  </conditionalFormatting>
  <conditionalFormatting sqref="I20">
    <cfRule type="cellIs" dxfId="538" priority="183" stopIfTrue="1" operator="equal">
      <formula>$P$80</formula>
    </cfRule>
  </conditionalFormatting>
  <conditionalFormatting sqref="I20">
    <cfRule type="cellIs" dxfId="537" priority="184" stopIfTrue="1" operator="equal">
      <formula>#REF!</formula>
    </cfRule>
  </conditionalFormatting>
  <conditionalFormatting sqref="H23">
    <cfRule type="cellIs" dxfId="536" priority="185" stopIfTrue="1" operator="equal">
      <formula>$P$81</formula>
    </cfRule>
  </conditionalFormatting>
  <conditionalFormatting sqref="H23">
    <cfRule type="cellIs" dxfId="535" priority="186" stopIfTrue="1" operator="equal">
      <formula>$P$80</formula>
    </cfRule>
  </conditionalFormatting>
  <conditionalFormatting sqref="H23">
    <cfRule type="cellIs" dxfId="534" priority="187" stopIfTrue="1" operator="equal">
      <formula>#REF!</formula>
    </cfRule>
  </conditionalFormatting>
  <conditionalFormatting sqref="N23">
    <cfRule type="cellIs" dxfId="533" priority="188" stopIfTrue="1" operator="equal">
      <formula>$P$81</formula>
    </cfRule>
  </conditionalFormatting>
  <conditionalFormatting sqref="N23">
    <cfRule type="cellIs" dxfId="532" priority="189" stopIfTrue="1" operator="equal">
      <formula>$P$80</formula>
    </cfRule>
  </conditionalFormatting>
  <conditionalFormatting sqref="N23">
    <cfRule type="cellIs" dxfId="531" priority="190" stopIfTrue="1" operator="equal">
      <formula>#REF!</formula>
    </cfRule>
  </conditionalFormatting>
  <conditionalFormatting sqref="K31">
    <cfRule type="cellIs" dxfId="530" priority="191" stopIfTrue="1" operator="equal">
      <formula>$P$81</formula>
    </cfRule>
  </conditionalFormatting>
  <conditionalFormatting sqref="K31">
    <cfRule type="cellIs" dxfId="529" priority="192" stopIfTrue="1" operator="equal">
      <formula>$P$80</formula>
    </cfRule>
  </conditionalFormatting>
  <conditionalFormatting sqref="K31">
    <cfRule type="cellIs" dxfId="528" priority="193" stopIfTrue="1" operator="equal">
      <formula>#REF!</formula>
    </cfRule>
  </conditionalFormatting>
  <conditionalFormatting sqref="N31">
    <cfRule type="cellIs" dxfId="527" priority="194" stopIfTrue="1" operator="equal">
      <formula>$P$81</formula>
    </cfRule>
  </conditionalFormatting>
  <conditionalFormatting sqref="N31">
    <cfRule type="cellIs" dxfId="526" priority="195" stopIfTrue="1" operator="equal">
      <formula>$P$80</formula>
    </cfRule>
  </conditionalFormatting>
  <conditionalFormatting sqref="N31">
    <cfRule type="cellIs" dxfId="525" priority="196" stopIfTrue="1" operator="equal">
      <formula>#REF!</formula>
    </cfRule>
  </conditionalFormatting>
  <conditionalFormatting sqref="Q31">
    <cfRule type="cellIs" dxfId="524" priority="197" stopIfTrue="1" operator="equal">
      <formula>$P$81</formula>
    </cfRule>
  </conditionalFormatting>
  <conditionalFormatting sqref="Q31">
    <cfRule type="cellIs" dxfId="523" priority="198" stopIfTrue="1" operator="equal">
      <formula>$P$80</formula>
    </cfRule>
  </conditionalFormatting>
  <conditionalFormatting sqref="Q31">
    <cfRule type="cellIs" dxfId="522" priority="199" stopIfTrue="1" operator="equal">
      <formula>#REF!</formula>
    </cfRule>
  </conditionalFormatting>
  <conditionalFormatting sqref="I21">
    <cfRule type="cellIs" dxfId="521" priority="200" stopIfTrue="1" operator="equal">
      <formula>$P$81</formula>
    </cfRule>
  </conditionalFormatting>
  <conditionalFormatting sqref="I21">
    <cfRule type="cellIs" dxfId="520" priority="201" stopIfTrue="1" operator="equal">
      <formula>$P$80</formula>
    </cfRule>
  </conditionalFormatting>
  <conditionalFormatting sqref="I21">
    <cfRule type="cellIs" dxfId="519" priority="202" stopIfTrue="1" operator="equal">
      <formula>#REF!</formula>
    </cfRule>
  </conditionalFormatting>
  <conditionalFormatting sqref="J24:J25">
    <cfRule type="cellIs" dxfId="518" priority="203" stopIfTrue="1" operator="equal">
      <formula>$P$81</formula>
    </cfRule>
  </conditionalFormatting>
  <conditionalFormatting sqref="J24:J25">
    <cfRule type="cellIs" dxfId="517" priority="204" stopIfTrue="1" operator="equal">
      <formula>$P$80</formula>
    </cfRule>
  </conditionalFormatting>
  <conditionalFormatting sqref="J24:J25">
    <cfRule type="cellIs" dxfId="516" priority="205" stopIfTrue="1" operator="equal">
      <formula>#REF!</formula>
    </cfRule>
  </conditionalFormatting>
  <conditionalFormatting sqref="J40">
    <cfRule type="cellIs" dxfId="515" priority="206" stopIfTrue="1" operator="equal">
      <formula>$P$81</formula>
    </cfRule>
  </conditionalFormatting>
  <conditionalFormatting sqref="J40">
    <cfRule type="cellIs" dxfId="514" priority="207" stopIfTrue="1" operator="equal">
      <formula>$P$80</formula>
    </cfRule>
  </conditionalFormatting>
  <conditionalFormatting sqref="J40">
    <cfRule type="cellIs" dxfId="513" priority="208" stopIfTrue="1" operator="equal">
      <formula>#REF!</formula>
    </cfRule>
  </conditionalFormatting>
  <conditionalFormatting sqref="J51">
    <cfRule type="cellIs" dxfId="512" priority="209" stopIfTrue="1" operator="equal">
      <formula>$P$81</formula>
    </cfRule>
  </conditionalFormatting>
  <conditionalFormatting sqref="J51">
    <cfRule type="cellIs" dxfId="511" priority="210" stopIfTrue="1" operator="equal">
      <formula>$P$80</formula>
    </cfRule>
  </conditionalFormatting>
  <conditionalFormatting sqref="J51">
    <cfRule type="cellIs" dxfId="510" priority="211" stopIfTrue="1" operator="equal">
      <formula>#REF!</formula>
    </cfRule>
  </conditionalFormatting>
  <conditionalFormatting sqref="H45:S45">
    <cfRule type="cellIs" dxfId="509" priority="212" stopIfTrue="1" operator="equal">
      <formula>$P$81</formula>
    </cfRule>
  </conditionalFormatting>
  <conditionalFormatting sqref="H45:S45">
    <cfRule type="cellIs" dxfId="508" priority="213" stopIfTrue="1" operator="equal">
      <formula>$P$80</formula>
    </cfRule>
  </conditionalFormatting>
  <conditionalFormatting sqref="H45:S45">
    <cfRule type="cellIs" dxfId="507" priority="214" stopIfTrue="1" operator="equal">
      <formula>#REF!</formula>
    </cfRule>
  </conditionalFormatting>
  <conditionalFormatting sqref="J45">
    <cfRule type="cellIs" dxfId="506" priority="215" stopIfTrue="1" operator="equal">
      <formula>$P$81</formula>
    </cfRule>
  </conditionalFormatting>
  <conditionalFormatting sqref="J45">
    <cfRule type="cellIs" dxfId="505" priority="216" stopIfTrue="1" operator="equal">
      <formula>$P$80</formula>
    </cfRule>
  </conditionalFormatting>
  <conditionalFormatting sqref="J45">
    <cfRule type="cellIs" dxfId="504" priority="217" stopIfTrue="1" operator="equal">
      <formula>#REF!</formula>
    </cfRule>
  </conditionalFormatting>
  <conditionalFormatting sqref="L31">
    <cfRule type="cellIs" dxfId="503" priority="218" stopIfTrue="1" operator="equal">
      <formula>$P$81</formula>
    </cfRule>
  </conditionalFormatting>
  <conditionalFormatting sqref="L31">
    <cfRule type="cellIs" dxfId="502" priority="219" stopIfTrue="1" operator="equal">
      <formula>$P$80</formula>
    </cfRule>
  </conditionalFormatting>
  <conditionalFormatting sqref="L31">
    <cfRule type="cellIs" dxfId="501" priority="220" stopIfTrue="1" operator="equal">
      <formula>#REF!</formula>
    </cfRule>
  </conditionalFormatting>
  <conditionalFormatting sqref="O31">
    <cfRule type="cellIs" dxfId="500" priority="221" stopIfTrue="1" operator="equal">
      <formula>$P$81</formula>
    </cfRule>
  </conditionalFormatting>
  <conditionalFormatting sqref="O31">
    <cfRule type="cellIs" dxfId="499" priority="222" stopIfTrue="1" operator="equal">
      <formula>$P$80</formula>
    </cfRule>
  </conditionalFormatting>
  <conditionalFormatting sqref="O31">
    <cfRule type="cellIs" dxfId="498" priority="223" stopIfTrue="1" operator="equal">
      <formula>#REF!</formula>
    </cfRule>
  </conditionalFormatting>
  <conditionalFormatting sqref="K23">
    <cfRule type="cellIs" dxfId="497" priority="224" stopIfTrue="1" operator="equal">
      <formula>$P$81</formula>
    </cfRule>
  </conditionalFormatting>
  <conditionalFormatting sqref="K23">
    <cfRule type="cellIs" dxfId="496" priority="225" stopIfTrue="1" operator="equal">
      <formula>$P$80</formula>
    </cfRule>
  </conditionalFormatting>
  <conditionalFormatting sqref="K23">
    <cfRule type="cellIs" dxfId="495" priority="226" stopIfTrue="1" operator="equal">
      <formula>#REF!</formula>
    </cfRule>
  </conditionalFormatting>
  <conditionalFormatting sqref="K38">
    <cfRule type="cellIs" dxfId="494" priority="227" stopIfTrue="1" operator="equal">
      <formula>$P$81</formula>
    </cfRule>
  </conditionalFormatting>
  <conditionalFormatting sqref="K38">
    <cfRule type="cellIs" dxfId="493" priority="228" stopIfTrue="1" operator="equal">
      <formula>$P$80</formula>
    </cfRule>
  </conditionalFormatting>
  <conditionalFormatting sqref="K38 K49 N49">
    <cfRule type="cellIs" dxfId="492" priority="229" stopIfTrue="1" operator="equal">
      <formula>#REF!</formula>
    </cfRule>
  </conditionalFormatting>
  <conditionalFormatting sqref="K60">
    <cfRule type="cellIs" dxfId="491" priority="233" stopIfTrue="1" operator="equal">
      <formula>$P$81</formula>
    </cfRule>
  </conditionalFormatting>
  <conditionalFormatting sqref="K60">
    <cfRule type="cellIs" dxfId="490" priority="234" stopIfTrue="1" operator="equal">
      <formula>$P$80</formula>
    </cfRule>
  </conditionalFormatting>
  <conditionalFormatting sqref="K60">
    <cfRule type="cellIs" dxfId="489" priority="235" stopIfTrue="1" operator="equal">
      <formula>#REF!</formula>
    </cfRule>
  </conditionalFormatting>
  <conditionalFormatting sqref="M27">
    <cfRule type="cellIs" dxfId="488" priority="236" stopIfTrue="1" operator="equal">
      <formula>$P$81</formula>
    </cfRule>
  </conditionalFormatting>
  <conditionalFormatting sqref="M27">
    <cfRule type="cellIs" dxfId="487" priority="237" stopIfTrue="1" operator="equal">
      <formula>$P$80</formula>
    </cfRule>
  </conditionalFormatting>
  <conditionalFormatting sqref="M27">
    <cfRule type="cellIs" dxfId="486" priority="238" stopIfTrue="1" operator="equal">
      <formula>#REF!</formula>
    </cfRule>
  </conditionalFormatting>
  <conditionalFormatting sqref="M42">
    <cfRule type="cellIs" dxfId="485" priority="239" stopIfTrue="1" operator="equal">
      <formula>$P$81</formula>
    </cfRule>
  </conditionalFormatting>
  <conditionalFormatting sqref="M42">
    <cfRule type="cellIs" dxfId="484" priority="240" stopIfTrue="1" operator="equal">
      <formula>$P$80</formula>
    </cfRule>
  </conditionalFormatting>
  <conditionalFormatting sqref="M42">
    <cfRule type="cellIs" dxfId="483" priority="241" stopIfTrue="1" operator="equal">
      <formula>#REF!</formula>
    </cfRule>
  </conditionalFormatting>
  <conditionalFormatting sqref="O50">
    <cfRule type="cellIs" dxfId="482" priority="242" stopIfTrue="1" operator="equal">
      <formula>$P$81</formula>
    </cfRule>
  </conditionalFormatting>
  <conditionalFormatting sqref="O50">
    <cfRule type="cellIs" dxfId="481" priority="243" stopIfTrue="1" operator="equal">
      <formula>$P$80</formula>
    </cfRule>
  </conditionalFormatting>
  <conditionalFormatting sqref="O50">
    <cfRule type="cellIs" dxfId="480" priority="244" stopIfTrue="1" operator="equal">
      <formula>#REF!</formula>
    </cfRule>
  </conditionalFormatting>
  <conditionalFormatting sqref="O67:O68">
    <cfRule type="cellIs" dxfId="479" priority="248" stopIfTrue="1" operator="equal">
      <formula>$P$81</formula>
    </cfRule>
  </conditionalFormatting>
  <conditionalFormatting sqref="O67:O68">
    <cfRule type="cellIs" dxfId="478" priority="249" stopIfTrue="1" operator="equal">
      <formula>$P$80</formula>
    </cfRule>
  </conditionalFormatting>
  <conditionalFormatting sqref="O67:O68">
    <cfRule type="cellIs" dxfId="477" priority="250" stopIfTrue="1" operator="equal">
      <formula>#REF!</formula>
    </cfRule>
  </conditionalFormatting>
  <conditionalFormatting sqref="R31">
    <cfRule type="cellIs" dxfId="476" priority="251" stopIfTrue="1" operator="equal">
      <formula>$P$81</formula>
    </cfRule>
  </conditionalFormatting>
  <conditionalFormatting sqref="R31">
    <cfRule type="cellIs" dxfId="475" priority="252" stopIfTrue="1" operator="equal">
      <formula>$P$80</formula>
    </cfRule>
  </conditionalFormatting>
  <conditionalFormatting sqref="R31">
    <cfRule type="cellIs" dxfId="474" priority="253" stopIfTrue="1" operator="equal">
      <formula>#REF!</formula>
    </cfRule>
  </conditionalFormatting>
  <conditionalFormatting sqref="S31">
    <cfRule type="cellIs" dxfId="473" priority="254" stopIfTrue="1" operator="equal">
      <formula>$P$81</formula>
    </cfRule>
  </conditionalFormatting>
  <conditionalFormatting sqref="S31">
    <cfRule type="cellIs" dxfId="472" priority="255" stopIfTrue="1" operator="equal">
      <formula>$P$80</formula>
    </cfRule>
  </conditionalFormatting>
  <conditionalFormatting sqref="S31">
    <cfRule type="cellIs" dxfId="471" priority="256" stopIfTrue="1" operator="equal">
      <formula>#REF!</formula>
    </cfRule>
  </conditionalFormatting>
  <conditionalFormatting sqref="Q23">
    <cfRule type="cellIs" dxfId="470" priority="257" stopIfTrue="1" operator="equal">
      <formula>$P$81</formula>
    </cfRule>
  </conditionalFormatting>
  <conditionalFormatting sqref="Q23">
    <cfRule type="cellIs" dxfId="469" priority="258" stopIfTrue="1" operator="equal">
      <formula>$P$80</formula>
    </cfRule>
  </conditionalFormatting>
  <conditionalFormatting sqref="Q23">
    <cfRule type="cellIs" dxfId="468" priority="259" stopIfTrue="1" operator="equal">
      <formula>#REF!</formula>
    </cfRule>
  </conditionalFormatting>
  <conditionalFormatting sqref="S24:S25">
    <cfRule type="cellIs" dxfId="467" priority="260" stopIfTrue="1" operator="equal">
      <formula>$P$81</formula>
    </cfRule>
  </conditionalFormatting>
  <conditionalFormatting sqref="S24:S25">
    <cfRule type="cellIs" dxfId="466" priority="261" stopIfTrue="1" operator="equal">
      <formula>$P$80</formula>
    </cfRule>
  </conditionalFormatting>
  <conditionalFormatting sqref="S24:S25">
    <cfRule type="cellIs" dxfId="465" priority="262" stopIfTrue="1" operator="equal">
      <formula>#REF!</formula>
    </cfRule>
  </conditionalFormatting>
  <conditionalFormatting sqref="S27">
    <cfRule type="cellIs" dxfId="464" priority="263" stopIfTrue="1" operator="equal">
      <formula>$P$81</formula>
    </cfRule>
  </conditionalFormatting>
  <conditionalFormatting sqref="S27">
    <cfRule type="cellIs" dxfId="463" priority="264" stopIfTrue="1" operator="equal">
      <formula>$P$80</formula>
    </cfRule>
  </conditionalFormatting>
  <conditionalFormatting sqref="S27">
    <cfRule type="cellIs" dxfId="462" priority="265" stopIfTrue="1" operator="equal">
      <formula>#REF!</formula>
    </cfRule>
  </conditionalFormatting>
  <conditionalFormatting sqref="H17:S17">
    <cfRule type="cellIs" dxfId="461" priority="266" stopIfTrue="1" operator="equal">
      <formula>$P$81</formula>
    </cfRule>
  </conditionalFormatting>
  <conditionalFormatting sqref="H17:S17">
    <cfRule type="cellIs" dxfId="460" priority="267" stopIfTrue="1" operator="equal">
      <formula>$P$80</formula>
    </cfRule>
  </conditionalFormatting>
  <conditionalFormatting sqref="H17:S17">
    <cfRule type="cellIs" dxfId="459" priority="268" stopIfTrue="1" operator="equal">
      <formula>#REF!</formula>
    </cfRule>
  </conditionalFormatting>
  <conditionalFormatting sqref="I26:S26">
    <cfRule type="cellIs" dxfId="458" priority="269" stopIfTrue="1" operator="equal">
      <formula>$P$81</formula>
    </cfRule>
  </conditionalFormatting>
  <conditionalFormatting sqref="I26:S26">
    <cfRule type="cellIs" dxfId="457" priority="270" stopIfTrue="1" operator="equal">
      <formula>$P$80</formula>
    </cfRule>
  </conditionalFormatting>
  <conditionalFormatting sqref="I26:S26">
    <cfRule type="cellIs" dxfId="456" priority="271" stopIfTrue="1" operator="equal">
      <formula>#REF!</formula>
    </cfRule>
  </conditionalFormatting>
  <conditionalFormatting sqref="I36:S36">
    <cfRule type="cellIs" dxfId="455" priority="272" stopIfTrue="1" operator="equal">
      <formula>$P$81</formula>
    </cfRule>
  </conditionalFormatting>
  <conditionalFormatting sqref="I36:S36">
    <cfRule type="cellIs" dxfId="454" priority="273" stopIfTrue="1" operator="equal">
      <formula>$P$80</formula>
    </cfRule>
  </conditionalFormatting>
  <conditionalFormatting sqref="I36:S36">
    <cfRule type="cellIs" dxfId="453" priority="274" stopIfTrue="1" operator="equal">
      <formula>#REF!</formula>
    </cfRule>
  </conditionalFormatting>
  <conditionalFormatting sqref="I37:S37">
    <cfRule type="cellIs" dxfId="452" priority="275" stopIfTrue="1" operator="equal">
      <formula>$P$81</formula>
    </cfRule>
  </conditionalFormatting>
  <conditionalFormatting sqref="I37:S37">
    <cfRule type="cellIs" dxfId="451" priority="276" stopIfTrue="1" operator="equal">
      <formula>$P$80</formula>
    </cfRule>
  </conditionalFormatting>
  <conditionalFormatting sqref="I37:S37">
    <cfRule type="cellIs" dxfId="450" priority="277" stopIfTrue="1" operator="equal">
      <formula>#REF!</formula>
    </cfRule>
  </conditionalFormatting>
  <conditionalFormatting sqref="I39:S39">
    <cfRule type="cellIs" dxfId="449" priority="278" stopIfTrue="1" operator="equal">
      <formula>$P$81</formula>
    </cfRule>
  </conditionalFormatting>
  <conditionalFormatting sqref="I39:S39">
    <cfRule type="cellIs" dxfId="448" priority="279" stopIfTrue="1" operator="equal">
      <formula>$P$80</formula>
    </cfRule>
  </conditionalFormatting>
  <conditionalFormatting sqref="I39:S39">
    <cfRule type="cellIs" dxfId="447" priority="280" stopIfTrue="1" operator="equal">
      <formula>#REF!</formula>
    </cfRule>
  </conditionalFormatting>
  <conditionalFormatting sqref="I41:S41">
    <cfRule type="cellIs" dxfId="446" priority="281" stopIfTrue="1" operator="equal">
      <formula>$P$81</formula>
    </cfRule>
  </conditionalFormatting>
  <conditionalFormatting sqref="I41:S41">
    <cfRule type="cellIs" dxfId="445" priority="282" stopIfTrue="1" operator="equal">
      <formula>$P$80</formula>
    </cfRule>
  </conditionalFormatting>
  <conditionalFormatting sqref="I41:S41">
    <cfRule type="cellIs" dxfId="444" priority="283" stopIfTrue="1" operator="equal">
      <formula>#REF!</formula>
    </cfRule>
  </conditionalFormatting>
  <conditionalFormatting sqref="J48:S48">
    <cfRule type="cellIs" dxfId="443" priority="284" stopIfTrue="1" operator="equal">
      <formula>$P$81</formula>
    </cfRule>
  </conditionalFormatting>
  <conditionalFormatting sqref="J48:S48">
    <cfRule type="cellIs" dxfId="442" priority="285" stopIfTrue="1" operator="equal">
      <formula>$P$80</formula>
    </cfRule>
  </conditionalFormatting>
  <conditionalFormatting sqref="J48:S48">
    <cfRule type="cellIs" dxfId="441" priority="286" stopIfTrue="1" operator="equal">
      <formula>#REF!</formula>
    </cfRule>
  </conditionalFormatting>
  <conditionalFormatting sqref="H57">
    <cfRule type="cellIs" dxfId="440" priority="287" stopIfTrue="1" operator="equal">
      <formula>$P$81</formula>
    </cfRule>
  </conditionalFormatting>
  <conditionalFormatting sqref="H57">
    <cfRule type="cellIs" dxfId="439" priority="288" stopIfTrue="1" operator="equal">
      <formula>$P$80</formula>
    </cfRule>
  </conditionalFormatting>
  <conditionalFormatting sqref="H57">
    <cfRule type="cellIs" dxfId="438" priority="289" stopIfTrue="1" operator="equal">
      <formula>#REF!</formula>
    </cfRule>
  </conditionalFormatting>
  <conditionalFormatting sqref="I57:S57">
    <cfRule type="cellIs" dxfId="437" priority="290" stopIfTrue="1" operator="equal">
      <formula>$P$81</formula>
    </cfRule>
  </conditionalFormatting>
  <conditionalFormatting sqref="I57:S57">
    <cfRule type="cellIs" dxfId="436" priority="291" stopIfTrue="1" operator="equal">
      <formula>$P$80</formula>
    </cfRule>
  </conditionalFormatting>
  <conditionalFormatting sqref="I57:S57">
    <cfRule type="cellIs" dxfId="435" priority="292" stopIfTrue="1" operator="equal">
      <formula>#REF!</formula>
    </cfRule>
  </conditionalFormatting>
  <conditionalFormatting sqref="H59:S59">
    <cfRule type="cellIs" dxfId="434" priority="293" stopIfTrue="1" operator="equal">
      <formula>$P$81</formula>
    </cfRule>
  </conditionalFormatting>
  <conditionalFormatting sqref="H59:S59">
    <cfRule type="cellIs" dxfId="433" priority="294" stopIfTrue="1" operator="equal">
      <formula>$P$80</formula>
    </cfRule>
  </conditionalFormatting>
  <conditionalFormatting sqref="H59:S59">
    <cfRule type="cellIs" dxfId="432" priority="295" stopIfTrue="1" operator="equal">
      <formula>#REF!</formula>
    </cfRule>
  </conditionalFormatting>
  <conditionalFormatting sqref="J21:S21">
    <cfRule type="cellIs" dxfId="431" priority="296" stopIfTrue="1" operator="equal">
      <formula>$P$81</formula>
    </cfRule>
  </conditionalFormatting>
  <conditionalFormatting sqref="J21:S21">
    <cfRule type="cellIs" dxfId="430" priority="297" stopIfTrue="1" operator="equal">
      <formula>$P$80</formula>
    </cfRule>
  </conditionalFormatting>
  <conditionalFormatting sqref="J21:S21">
    <cfRule type="cellIs" dxfId="429" priority="298" stopIfTrue="1" operator="equal">
      <formula>#REF!</formula>
    </cfRule>
  </conditionalFormatting>
  <conditionalFormatting sqref="I43:S43">
    <cfRule type="cellIs" dxfId="428" priority="299" stopIfTrue="1" operator="equal">
      <formula>$P$81</formula>
    </cfRule>
  </conditionalFormatting>
  <conditionalFormatting sqref="I43:S43">
    <cfRule type="cellIs" dxfId="427" priority="300" stopIfTrue="1" operator="equal">
      <formula>$P$80</formula>
    </cfRule>
  </conditionalFormatting>
  <conditionalFormatting sqref="I43:S43">
    <cfRule type="cellIs" dxfId="426" priority="301" stopIfTrue="1" operator="equal">
      <formula>#REF!</formula>
    </cfRule>
  </conditionalFormatting>
  <conditionalFormatting sqref="I58">
    <cfRule type="cellIs" dxfId="425" priority="302" stopIfTrue="1" operator="equal">
      <formula>$P$81</formula>
    </cfRule>
  </conditionalFormatting>
  <conditionalFormatting sqref="I58">
    <cfRule type="cellIs" dxfId="424" priority="303" stopIfTrue="1" operator="equal">
      <formula>$P$80</formula>
    </cfRule>
  </conditionalFormatting>
  <conditionalFormatting sqref="I58 K58:L58 N58:O58 Q58:R58">
    <cfRule type="cellIs" dxfId="423" priority="304" stopIfTrue="1" operator="equal">
      <formula>#REF!</formula>
    </cfRule>
  </conditionalFormatting>
  <conditionalFormatting sqref="I69:S69">
    <cfRule type="cellIs" dxfId="422" priority="305" stopIfTrue="1" operator="equal">
      <formula>$P$81</formula>
    </cfRule>
  </conditionalFormatting>
  <conditionalFormatting sqref="I69:S69">
    <cfRule type="cellIs" dxfId="421" priority="306" stopIfTrue="1" operator="equal">
      <formula>$P$80</formula>
    </cfRule>
  </conditionalFormatting>
  <conditionalFormatting sqref="I69:S69">
    <cfRule type="cellIs" dxfId="420" priority="307" stopIfTrue="1" operator="equal">
      <formula>#REF!</formula>
    </cfRule>
  </conditionalFormatting>
  <conditionalFormatting sqref="I70:S70">
    <cfRule type="cellIs" dxfId="419" priority="308" stopIfTrue="1" operator="equal">
      <formula>$P$81</formula>
    </cfRule>
  </conditionalFormatting>
  <conditionalFormatting sqref="I70:S70">
    <cfRule type="cellIs" dxfId="418" priority="309" stopIfTrue="1" operator="equal">
      <formula>$P$80</formula>
    </cfRule>
  </conditionalFormatting>
  <conditionalFormatting sqref="I70:S70">
    <cfRule type="cellIs" dxfId="417" priority="310" stopIfTrue="1" operator="equal">
      <formula>#REF!</formula>
    </cfRule>
  </conditionalFormatting>
  <conditionalFormatting sqref="H19:K19">
    <cfRule type="cellIs" dxfId="416" priority="311" stopIfTrue="1" operator="equal">
      <formula>$P$81</formula>
    </cfRule>
  </conditionalFormatting>
  <conditionalFormatting sqref="H19:K19">
    <cfRule type="cellIs" dxfId="415" priority="312" stopIfTrue="1" operator="equal">
      <formula>$P$80</formula>
    </cfRule>
  </conditionalFormatting>
  <conditionalFormatting sqref="H19:K19 L19:L20 M19:S19">
    <cfRule type="cellIs" dxfId="414" priority="313" stopIfTrue="1" operator="equal">
      <formula>#REF!</formula>
    </cfRule>
  </conditionalFormatting>
  <conditionalFormatting sqref="I9">
    <cfRule type="cellIs" dxfId="413" priority="73" stopIfTrue="1" operator="equal">
      <formula>$P$81</formula>
    </cfRule>
  </conditionalFormatting>
  <conditionalFormatting sqref="I9">
    <cfRule type="cellIs" dxfId="412" priority="74" stopIfTrue="1" operator="equal">
      <formula>$P$80</formula>
    </cfRule>
  </conditionalFormatting>
  <conditionalFormatting sqref="I9">
    <cfRule type="cellIs" dxfId="411" priority="75" stopIfTrue="1" operator="equal">
      <formula>#REF!</formula>
    </cfRule>
  </conditionalFormatting>
  <conditionalFormatting sqref="P13:S13">
    <cfRule type="cellIs" dxfId="410" priority="70" stopIfTrue="1" operator="equal">
      <formula>$P$81</formula>
    </cfRule>
  </conditionalFormatting>
  <conditionalFormatting sqref="P13:S13">
    <cfRule type="cellIs" dxfId="409" priority="71" stopIfTrue="1" operator="equal">
      <formula>$P$80</formula>
    </cfRule>
  </conditionalFormatting>
  <conditionalFormatting sqref="P13:S13">
    <cfRule type="cellIs" dxfId="408" priority="72" stopIfTrue="1" operator="equal">
      <formula>#REF!</formula>
    </cfRule>
  </conditionalFormatting>
  <conditionalFormatting sqref="I32:S32">
    <cfRule type="cellIs" dxfId="407" priority="67" stopIfTrue="1" operator="equal">
      <formula>$P$81</formula>
    </cfRule>
  </conditionalFormatting>
  <conditionalFormatting sqref="I32:S32">
    <cfRule type="cellIs" dxfId="406" priority="68" stopIfTrue="1" operator="equal">
      <formula>$P$80</formula>
    </cfRule>
  </conditionalFormatting>
  <conditionalFormatting sqref="I32:S32">
    <cfRule type="cellIs" dxfId="405" priority="69" stopIfTrue="1" operator="equal">
      <formula>#REF!</formula>
    </cfRule>
  </conditionalFormatting>
  <conditionalFormatting sqref="H10">
    <cfRule type="cellIs" dxfId="404" priority="64" stopIfTrue="1" operator="equal">
      <formula>$P$81</formula>
    </cfRule>
  </conditionalFormatting>
  <conditionalFormatting sqref="H10">
    <cfRule type="cellIs" dxfId="403" priority="65" stopIfTrue="1" operator="equal">
      <formula>$P$80</formula>
    </cfRule>
  </conditionalFormatting>
  <conditionalFormatting sqref="H10">
    <cfRule type="cellIs" dxfId="402" priority="66" stopIfTrue="1" operator="equal">
      <formula>#REF!</formula>
    </cfRule>
  </conditionalFormatting>
  <conditionalFormatting sqref="J23">
    <cfRule type="cellIs" dxfId="401" priority="61" stopIfTrue="1" operator="equal">
      <formula>$P$81</formula>
    </cfRule>
  </conditionalFormatting>
  <conditionalFormatting sqref="J23">
    <cfRule type="cellIs" dxfId="400" priority="62" stopIfTrue="1" operator="equal">
      <formula>$P$80</formula>
    </cfRule>
  </conditionalFormatting>
  <conditionalFormatting sqref="J23">
    <cfRule type="cellIs" dxfId="399" priority="63" stopIfTrue="1" operator="equal">
      <formula>#REF!</formula>
    </cfRule>
  </conditionalFormatting>
  <conditionalFormatting sqref="M23">
    <cfRule type="cellIs" dxfId="398" priority="58" stopIfTrue="1" operator="equal">
      <formula>$P$81</formula>
    </cfRule>
  </conditionalFormatting>
  <conditionalFormatting sqref="M23">
    <cfRule type="cellIs" dxfId="397" priority="59" stopIfTrue="1" operator="equal">
      <formula>$P$80</formula>
    </cfRule>
  </conditionalFormatting>
  <conditionalFormatting sqref="M23">
    <cfRule type="cellIs" dxfId="396" priority="60" stopIfTrue="1" operator="equal">
      <formula>#REF!</formula>
    </cfRule>
  </conditionalFormatting>
  <conditionalFormatting sqref="P23">
    <cfRule type="cellIs" dxfId="395" priority="55" stopIfTrue="1" operator="equal">
      <formula>$P$81</formula>
    </cfRule>
  </conditionalFormatting>
  <conditionalFormatting sqref="P23">
    <cfRule type="cellIs" dxfId="394" priority="56" stopIfTrue="1" operator="equal">
      <formula>$P$80</formula>
    </cfRule>
  </conditionalFormatting>
  <conditionalFormatting sqref="P23">
    <cfRule type="cellIs" dxfId="393" priority="57" stopIfTrue="1" operator="equal">
      <formula>#REF!</formula>
    </cfRule>
  </conditionalFormatting>
  <conditionalFormatting sqref="S23">
    <cfRule type="cellIs" dxfId="392" priority="52" stopIfTrue="1" operator="equal">
      <formula>$P$81</formula>
    </cfRule>
  </conditionalFormatting>
  <conditionalFormatting sqref="S23">
    <cfRule type="cellIs" dxfId="391" priority="53" stopIfTrue="1" operator="equal">
      <formula>$P$80</formula>
    </cfRule>
  </conditionalFormatting>
  <conditionalFormatting sqref="S23">
    <cfRule type="cellIs" dxfId="390" priority="54" stopIfTrue="1" operator="equal">
      <formula>#REF!</formula>
    </cfRule>
  </conditionalFormatting>
  <conditionalFormatting sqref="I35">
    <cfRule type="cellIs" dxfId="389" priority="49" stopIfTrue="1" operator="equal">
      <formula>$P$81</formula>
    </cfRule>
  </conditionalFormatting>
  <conditionalFormatting sqref="I35">
    <cfRule type="cellIs" dxfId="388" priority="50" stopIfTrue="1" operator="equal">
      <formula>$P$80</formula>
    </cfRule>
  </conditionalFormatting>
  <conditionalFormatting sqref="I35">
    <cfRule type="cellIs" dxfId="387" priority="51" stopIfTrue="1" operator="equal">
      <formula>#REF!</formula>
    </cfRule>
  </conditionalFormatting>
  <conditionalFormatting sqref="M44">
    <cfRule type="cellIs" dxfId="386" priority="42" stopIfTrue="1" operator="equal">
      <formula>#REF!</formula>
    </cfRule>
  </conditionalFormatting>
  <conditionalFormatting sqref="J42">
    <cfRule type="cellIs" dxfId="385" priority="46" stopIfTrue="1" operator="equal">
      <formula>$P$81</formula>
    </cfRule>
  </conditionalFormatting>
  <conditionalFormatting sqref="J42">
    <cfRule type="cellIs" dxfId="384" priority="47" stopIfTrue="1" operator="equal">
      <formula>$P$80</formula>
    </cfRule>
  </conditionalFormatting>
  <conditionalFormatting sqref="J42">
    <cfRule type="cellIs" dxfId="383" priority="48" stopIfTrue="1" operator="equal">
      <formula>#REF!</formula>
    </cfRule>
  </conditionalFormatting>
  <conditionalFormatting sqref="I42">
    <cfRule type="cellIs" dxfId="382" priority="43" stopIfTrue="1" operator="equal">
      <formula>$P$81</formula>
    </cfRule>
  </conditionalFormatting>
  <conditionalFormatting sqref="I42">
    <cfRule type="cellIs" dxfId="381" priority="44" stopIfTrue="1" operator="equal">
      <formula>$P$80</formula>
    </cfRule>
  </conditionalFormatting>
  <conditionalFormatting sqref="I42">
    <cfRule type="cellIs" dxfId="380" priority="45" stopIfTrue="1" operator="equal">
      <formula>#REF!</formula>
    </cfRule>
  </conditionalFormatting>
  <conditionalFormatting sqref="J46">
    <cfRule type="cellIs" dxfId="379" priority="39" stopIfTrue="1" operator="equal">
      <formula>#REF!</formula>
    </cfRule>
  </conditionalFormatting>
  <conditionalFormatting sqref="M44">
    <cfRule type="cellIs" dxfId="378" priority="40" stopIfTrue="1" operator="equal">
      <formula>$P$81</formula>
    </cfRule>
  </conditionalFormatting>
  <conditionalFormatting sqref="M44">
    <cfRule type="cellIs" dxfId="377" priority="41" stopIfTrue="1" operator="equal">
      <formula>$P$80</formula>
    </cfRule>
  </conditionalFormatting>
  <conditionalFormatting sqref="J46">
    <cfRule type="cellIs" dxfId="376" priority="37" stopIfTrue="1" operator="equal">
      <formula>$P$81</formula>
    </cfRule>
  </conditionalFormatting>
  <conditionalFormatting sqref="J46">
    <cfRule type="cellIs" dxfId="375" priority="38" stopIfTrue="1" operator="equal">
      <formula>$P$80</formula>
    </cfRule>
  </conditionalFormatting>
  <conditionalFormatting sqref="J56">
    <cfRule type="cellIs" dxfId="374" priority="34" stopIfTrue="1" operator="equal">
      <formula>$P$81</formula>
    </cfRule>
  </conditionalFormatting>
  <conditionalFormatting sqref="J56">
    <cfRule type="cellIs" dxfId="373" priority="35" stopIfTrue="1" operator="equal">
      <formula>$P$80</formula>
    </cfRule>
  </conditionalFormatting>
  <conditionalFormatting sqref="J56">
    <cfRule type="cellIs" dxfId="372" priority="36" stopIfTrue="1" operator="equal">
      <formula>#REF!</formula>
    </cfRule>
  </conditionalFormatting>
  <conditionalFormatting sqref="J58">
    <cfRule type="cellIs" dxfId="371" priority="31" stopIfTrue="1" operator="equal">
      <formula>$P$81</formula>
    </cfRule>
  </conditionalFormatting>
  <conditionalFormatting sqref="J58">
    <cfRule type="cellIs" dxfId="370" priority="32" stopIfTrue="1" operator="equal">
      <formula>$P$80</formula>
    </cfRule>
  </conditionalFormatting>
  <conditionalFormatting sqref="J58">
    <cfRule type="cellIs" dxfId="369" priority="33" stopIfTrue="1" operator="equal">
      <formula>#REF!</formula>
    </cfRule>
  </conditionalFormatting>
  <conditionalFormatting sqref="M58">
    <cfRule type="cellIs" dxfId="368" priority="28" stopIfTrue="1" operator="equal">
      <formula>$P$81</formula>
    </cfRule>
  </conditionalFormatting>
  <conditionalFormatting sqref="M58">
    <cfRule type="cellIs" dxfId="367" priority="29" stopIfTrue="1" operator="equal">
      <formula>$P$80</formula>
    </cfRule>
  </conditionalFormatting>
  <conditionalFormatting sqref="M58">
    <cfRule type="cellIs" dxfId="366" priority="30" stopIfTrue="1" operator="equal">
      <formula>#REF!</formula>
    </cfRule>
  </conditionalFormatting>
  <conditionalFormatting sqref="P58">
    <cfRule type="cellIs" dxfId="365" priority="25" stopIfTrue="1" operator="equal">
      <formula>$P$81</formula>
    </cfRule>
  </conditionalFormatting>
  <conditionalFormatting sqref="P58">
    <cfRule type="cellIs" dxfId="364" priority="26" stopIfTrue="1" operator="equal">
      <formula>$P$80</formula>
    </cfRule>
  </conditionalFormatting>
  <conditionalFormatting sqref="P58">
    <cfRule type="cellIs" dxfId="363" priority="27" stopIfTrue="1" operator="equal">
      <formula>#REF!</formula>
    </cfRule>
  </conditionalFormatting>
  <conditionalFormatting sqref="S58">
    <cfRule type="cellIs" dxfId="362" priority="22" stopIfTrue="1" operator="equal">
      <formula>$P$81</formula>
    </cfRule>
  </conditionalFormatting>
  <conditionalFormatting sqref="S58">
    <cfRule type="cellIs" dxfId="361" priority="23" stopIfTrue="1" operator="equal">
      <formula>$P$80</formula>
    </cfRule>
  </conditionalFormatting>
  <conditionalFormatting sqref="S58">
    <cfRule type="cellIs" dxfId="360" priority="24" stopIfTrue="1" operator="equal">
      <formula>#REF!</formula>
    </cfRule>
  </conditionalFormatting>
  <conditionalFormatting sqref="I61">
    <cfRule type="cellIs" dxfId="359" priority="19" stopIfTrue="1" operator="equal">
      <formula>$P$81</formula>
    </cfRule>
  </conditionalFormatting>
  <conditionalFormatting sqref="I61">
    <cfRule type="cellIs" dxfId="358" priority="20" stopIfTrue="1" operator="equal">
      <formula>$P$80</formula>
    </cfRule>
  </conditionalFormatting>
  <conditionalFormatting sqref="I61">
    <cfRule type="cellIs" dxfId="357" priority="21" stopIfTrue="1" operator="equal">
      <formula>#REF!</formula>
    </cfRule>
  </conditionalFormatting>
  <conditionalFormatting sqref="I62">
    <cfRule type="cellIs" dxfId="356" priority="16" stopIfTrue="1" operator="equal">
      <formula>$P$81</formula>
    </cfRule>
  </conditionalFormatting>
  <conditionalFormatting sqref="I62">
    <cfRule type="cellIs" dxfId="355" priority="17" stopIfTrue="1" operator="equal">
      <formula>$P$80</formula>
    </cfRule>
  </conditionalFormatting>
  <conditionalFormatting sqref="I62">
    <cfRule type="cellIs" dxfId="354" priority="18" stopIfTrue="1" operator="equal">
      <formula>#REF!</formula>
    </cfRule>
  </conditionalFormatting>
  <conditionalFormatting sqref="J63">
    <cfRule type="cellIs" dxfId="353" priority="13" stopIfTrue="1" operator="equal">
      <formula>$P$81</formula>
    </cfRule>
  </conditionalFormatting>
  <conditionalFormatting sqref="J63">
    <cfRule type="cellIs" dxfId="352" priority="14" stopIfTrue="1" operator="equal">
      <formula>$P$80</formula>
    </cfRule>
  </conditionalFormatting>
  <conditionalFormatting sqref="J63">
    <cfRule type="cellIs" dxfId="351" priority="15" stopIfTrue="1" operator="equal">
      <formula>#REF!</formula>
    </cfRule>
  </conditionalFormatting>
  <conditionalFormatting sqref="J64">
    <cfRule type="cellIs" dxfId="350" priority="10" stopIfTrue="1" operator="equal">
      <formula>$P$81</formula>
    </cfRule>
  </conditionalFormatting>
  <conditionalFormatting sqref="J64">
    <cfRule type="cellIs" dxfId="349" priority="11" stopIfTrue="1" operator="equal">
      <formula>$P$80</formula>
    </cfRule>
  </conditionalFormatting>
  <conditionalFormatting sqref="J64">
    <cfRule type="cellIs" dxfId="348" priority="12" stopIfTrue="1" operator="equal">
      <formula>#REF!</formula>
    </cfRule>
  </conditionalFormatting>
  <conditionalFormatting sqref="H65">
    <cfRule type="cellIs" dxfId="347" priority="7" stopIfTrue="1" operator="equal">
      <formula>$P$81</formula>
    </cfRule>
  </conditionalFormatting>
  <conditionalFormatting sqref="H65">
    <cfRule type="cellIs" dxfId="346" priority="8" stopIfTrue="1" operator="equal">
      <formula>$P$80</formula>
    </cfRule>
  </conditionalFormatting>
  <conditionalFormatting sqref="H65">
    <cfRule type="cellIs" dxfId="345" priority="9" stopIfTrue="1" operator="equal">
      <formula>#REF!</formula>
    </cfRule>
  </conditionalFormatting>
  <conditionalFormatting sqref="J65:S65">
    <cfRule type="cellIs" dxfId="344" priority="4" stopIfTrue="1" operator="equal">
      <formula>$P$81</formula>
    </cfRule>
  </conditionalFormatting>
  <conditionalFormatting sqref="J65:S65">
    <cfRule type="cellIs" dxfId="343" priority="5" stopIfTrue="1" operator="equal">
      <formula>$P$80</formula>
    </cfRule>
  </conditionalFormatting>
  <conditionalFormatting sqref="J65:S65">
    <cfRule type="cellIs" dxfId="342" priority="6" stopIfTrue="1" operator="equal">
      <formula>#REF!</formula>
    </cfRule>
  </conditionalFormatting>
  <conditionalFormatting sqref="H66:S66">
    <cfRule type="cellIs" dxfId="341" priority="1" stopIfTrue="1" operator="equal">
      <formula>$P$81</formula>
    </cfRule>
  </conditionalFormatting>
  <conditionalFormatting sqref="H66:S66">
    <cfRule type="cellIs" dxfId="340" priority="2" stopIfTrue="1" operator="equal">
      <formula>$P$80</formula>
    </cfRule>
  </conditionalFormatting>
  <conditionalFormatting sqref="H66:S66">
    <cfRule type="cellIs" dxfId="339" priority="3" stopIfTrue="1" operator="equal">
      <formula>#REF!</formula>
    </cfRule>
  </conditionalFormatting>
  <dataValidations count="2">
    <dataValidation type="list" allowBlank="1" showErrorMessage="1" sqref="H56:P56 H61:S66 K67:S68 H67:I68 H15:L15 H57:S59 O60:S60 J60:M60 H60 H48:S55 R56:S56 H46:N46 H8:S14 Q47:S47 H47:O47 S46 Q46 H43:S45 H42:J42 Q42:S42 L42:O42 H35:K35 H36:S41 M35:S35 H34:S34 H33:P33 R33:S33 H23:S29 H31:S32 Q30:S30 H30:O30 H16:K16 O22:S22 H22:M22 H19:S21 O18:S18 H18:L18 H17:S17 O15:S16 H69:S73">
      <formula1>$P$80:$P$81</formula1>
    </dataValidation>
    <dataValidation type="list" allowBlank="1" showErrorMessage="1" sqref="G8:G73">
      <formula1>$AB$8:$AB$10</formula1>
    </dataValidation>
  </dataValidation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75"/>
  <sheetViews>
    <sheetView topLeftCell="E16" zoomScale="95" zoomScaleNormal="95" workbookViewId="0">
      <selection activeCell="E7" sqref="E7"/>
    </sheetView>
  </sheetViews>
  <sheetFormatPr baseColWidth="10" defaultColWidth="12.625" defaultRowHeight="15" customHeight="1" x14ac:dyDescent="0.2"/>
  <cols>
    <col min="1" max="1" width="10" style="7" hidden="1" customWidth="1"/>
    <col min="2" max="2" width="29.5" style="7" hidden="1" customWidth="1"/>
    <col min="3" max="3" width="22" style="7" hidden="1" customWidth="1"/>
    <col min="4" max="4" width="60.75" style="7" hidden="1" customWidth="1"/>
    <col min="5" max="5" width="79.625" style="7" customWidth="1"/>
    <col min="6" max="6" width="14.625" style="7" customWidth="1"/>
    <col min="7" max="7" width="20.75" style="7" customWidth="1"/>
    <col min="8" max="8" width="8.75" style="7" customWidth="1"/>
    <col min="9" max="18" width="7.625" style="7" customWidth="1"/>
    <col min="19" max="19" width="9.875" style="7" customWidth="1"/>
    <col min="20" max="23" width="9.375" style="7" customWidth="1"/>
    <col min="24" max="24" width="19.625" style="7" customWidth="1"/>
    <col min="25" max="29" width="9.375" style="7" customWidth="1"/>
    <col min="30" max="16384" width="12.625" style="7"/>
  </cols>
  <sheetData>
    <row r="1" spans="1:29" x14ac:dyDescent="0.25">
      <c r="A1" s="1"/>
      <c r="B1" s="2"/>
      <c r="C1" s="3"/>
      <c r="D1" s="4"/>
      <c r="E1" s="5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6"/>
    </row>
    <row r="2" spans="1:29" ht="54" customHeight="1" x14ac:dyDescent="0.25">
      <c r="A2" s="8"/>
      <c r="B2" s="9"/>
      <c r="C2" s="10"/>
      <c r="D2" s="4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6"/>
    </row>
    <row r="3" spans="1:29" ht="26.25" customHeight="1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6"/>
    </row>
    <row r="4" spans="1:29" ht="5.25" customHeight="1" x14ac:dyDescent="0.25">
      <c r="A4" s="14"/>
      <c r="B4" s="15"/>
      <c r="C4" s="15"/>
      <c r="D4" s="15"/>
      <c r="E4" s="15"/>
      <c r="F4" s="16"/>
      <c r="G4" s="16"/>
      <c r="H4" s="16"/>
      <c r="I4" s="15"/>
      <c r="J4" s="17"/>
      <c r="K4" s="15"/>
      <c r="L4" s="15"/>
      <c r="M4" s="17"/>
      <c r="N4" s="15"/>
      <c r="O4" s="15"/>
      <c r="P4" s="15"/>
      <c r="Q4" s="15"/>
      <c r="R4" s="16"/>
      <c r="S4" s="18"/>
      <c r="T4" s="18"/>
      <c r="U4" s="18"/>
      <c r="V4" s="18"/>
      <c r="W4" s="18"/>
      <c r="X4" s="6"/>
    </row>
    <row r="5" spans="1:29" ht="28.5" x14ac:dyDescent="0.45">
      <c r="A5" s="19" t="s">
        <v>2</v>
      </c>
      <c r="B5" s="12"/>
      <c r="C5" s="13"/>
      <c r="D5" s="20">
        <v>2021</v>
      </c>
      <c r="E5" s="10"/>
      <c r="F5" s="21"/>
      <c r="G5" s="21"/>
      <c r="H5" s="22"/>
      <c r="I5" s="23" t="s">
        <v>3</v>
      </c>
      <c r="J5" s="9"/>
      <c r="K5" s="10"/>
      <c r="L5" s="24"/>
      <c r="M5" s="10"/>
      <c r="N5" s="23" t="s">
        <v>4</v>
      </c>
      <c r="O5" s="10"/>
      <c r="P5" s="25"/>
      <c r="Q5" s="10"/>
      <c r="R5" s="26"/>
      <c r="S5" s="27"/>
      <c r="T5" s="28"/>
      <c r="U5" s="29"/>
      <c r="V5" s="29"/>
      <c r="W5" s="30"/>
      <c r="X5" s="30"/>
      <c r="Y5" s="31"/>
      <c r="Z5" s="31"/>
      <c r="AA5" s="31"/>
      <c r="AB5" s="31"/>
      <c r="AC5" s="31"/>
    </row>
    <row r="6" spans="1:29" ht="15" customHeight="1" x14ac:dyDescent="0.25">
      <c r="A6" s="32"/>
      <c r="B6" s="33"/>
      <c r="C6" s="34"/>
      <c r="D6" s="12"/>
      <c r="E6" s="13"/>
      <c r="F6" s="35"/>
      <c r="G6" s="35"/>
      <c r="H6" s="36" t="s">
        <v>5</v>
      </c>
      <c r="I6" s="12"/>
      <c r="J6" s="13"/>
      <c r="K6" s="36" t="s">
        <v>6</v>
      </c>
      <c r="L6" s="12"/>
      <c r="M6" s="13"/>
      <c r="N6" s="36" t="s">
        <v>7</v>
      </c>
      <c r="O6" s="12"/>
      <c r="P6" s="13"/>
      <c r="Q6" s="36" t="s">
        <v>8</v>
      </c>
      <c r="R6" s="12"/>
      <c r="S6" s="13"/>
      <c r="T6" s="37" t="s">
        <v>9</v>
      </c>
      <c r="U6" s="38" t="s">
        <v>10</v>
      </c>
      <c r="V6" s="39" t="s">
        <v>11</v>
      </c>
      <c r="W6" s="39" t="s">
        <v>12</v>
      </c>
      <c r="X6" s="39" t="s">
        <v>13</v>
      </c>
    </row>
    <row r="7" spans="1:29" ht="60" customHeight="1" x14ac:dyDescent="0.25">
      <c r="A7" s="40" t="s">
        <v>14</v>
      </c>
      <c r="B7" s="13"/>
      <c r="C7" s="41" t="s">
        <v>15</v>
      </c>
      <c r="D7" s="41" t="s">
        <v>16</v>
      </c>
      <c r="E7" s="42" t="s">
        <v>17</v>
      </c>
      <c r="F7" s="41" t="s">
        <v>18</v>
      </c>
      <c r="G7" s="41" t="s">
        <v>19</v>
      </c>
      <c r="H7" s="42" t="s">
        <v>20</v>
      </c>
      <c r="I7" s="42" t="s">
        <v>21</v>
      </c>
      <c r="J7" s="42" t="s">
        <v>22</v>
      </c>
      <c r="K7" s="41" t="s">
        <v>23</v>
      </c>
      <c r="L7" s="42" t="s">
        <v>24</v>
      </c>
      <c r="M7" s="42" t="s">
        <v>25</v>
      </c>
      <c r="N7" s="42" t="s">
        <v>26</v>
      </c>
      <c r="O7" s="42" t="s">
        <v>27</v>
      </c>
      <c r="P7" s="42" t="s">
        <v>28</v>
      </c>
      <c r="Q7" s="42" t="s">
        <v>29</v>
      </c>
      <c r="R7" s="42" t="s">
        <v>30</v>
      </c>
      <c r="S7" s="42" t="s">
        <v>31</v>
      </c>
      <c r="T7" s="43"/>
      <c r="U7" s="44"/>
      <c r="V7" s="45"/>
      <c r="W7" s="45"/>
      <c r="X7" s="45"/>
      <c r="AB7" s="46" t="s">
        <v>32</v>
      </c>
    </row>
    <row r="8" spans="1:29" ht="15" customHeight="1" x14ac:dyDescent="0.25">
      <c r="A8" s="47" t="s">
        <v>33</v>
      </c>
      <c r="B8" s="48"/>
      <c r="C8" s="49" t="s">
        <v>34</v>
      </c>
      <c r="D8" s="50" t="str">
        <f>+'[1]OBJETIVOS SST'!B6</f>
        <v>Garantizar condiciones de trabajo seguras y saludables en el desarrollo de las diferentes acciones productivas, a través del cumplimiento de la normatividad vigente, la identificación de los peligros, evaluación y control de los riesgos, actividades de promoción y prevención y la intervención de las recomendaciones resultantes de  inspecciones, matriz legal u otros medios con apoyo de la gerencia y líderes de procesos con el fin de prevenir accidentes de trabajo y enfermedades laborales.</v>
      </c>
      <c r="E8" s="51" t="s">
        <v>35</v>
      </c>
      <c r="F8" s="52" t="s">
        <v>36</v>
      </c>
      <c r="G8" s="52" t="s">
        <v>37</v>
      </c>
      <c r="H8" s="53" t="s">
        <v>143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>
        <f t="shared" ref="T8:T73" si="0">+W8/V8</f>
        <v>1</v>
      </c>
      <c r="U8" s="55">
        <v>1</v>
      </c>
      <c r="V8" s="56">
        <f>SUM((COUNTIF(H8:S8,$P$80))+(COUNTIF(H8:S8,$P$79)))</f>
        <v>1</v>
      </c>
      <c r="W8" s="57">
        <f>COUNTIF(H8:S8,$P$80)</f>
        <v>1</v>
      </c>
      <c r="X8" s="58"/>
      <c r="AB8" s="46" t="s">
        <v>39</v>
      </c>
      <c r="AC8" s="46" t="s">
        <v>40</v>
      </c>
    </row>
    <row r="9" spans="1:29" ht="15" customHeight="1" x14ac:dyDescent="0.25">
      <c r="A9" s="59"/>
      <c r="B9" s="60"/>
      <c r="C9" s="49"/>
      <c r="D9" s="50"/>
      <c r="E9" s="51" t="s">
        <v>41</v>
      </c>
      <c r="F9" s="52" t="s">
        <v>36</v>
      </c>
      <c r="G9" s="52" t="s">
        <v>37</v>
      </c>
      <c r="H9" s="53" t="s">
        <v>143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>
        <f t="shared" si="0"/>
        <v>1</v>
      </c>
      <c r="U9" s="55">
        <v>1</v>
      </c>
      <c r="V9" s="56">
        <f>SUM((COUNTIF(H9:S9,$P$80))+(COUNTIF(H9:S9,$P$79)))</f>
        <v>1</v>
      </c>
      <c r="W9" s="57">
        <f>COUNTIF(H9:S9,$P$80)</f>
        <v>1</v>
      </c>
      <c r="X9" s="58"/>
      <c r="AB9" s="46" t="s">
        <v>42</v>
      </c>
    </row>
    <row r="10" spans="1:29" ht="15" customHeight="1" x14ac:dyDescent="0.25">
      <c r="A10" s="59"/>
      <c r="B10" s="60"/>
      <c r="C10" s="49"/>
      <c r="D10" s="50"/>
      <c r="E10" s="51" t="s">
        <v>43</v>
      </c>
      <c r="F10" s="52" t="s">
        <v>36</v>
      </c>
      <c r="G10" s="52" t="s">
        <v>37</v>
      </c>
      <c r="H10" s="53" t="s">
        <v>143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>
        <f t="shared" si="0"/>
        <v>1</v>
      </c>
      <c r="U10" s="55">
        <v>1</v>
      </c>
      <c r="V10" s="56">
        <f>SUM((COUNTIF(H10:S10,$P$80))+(COUNTIF(H10:S10,$P$79)))</f>
        <v>1</v>
      </c>
      <c r="W10" s="57">
        <f>COUNTIF(H10:S10,$P$80)</f>
        <v>1</v>
      </c>
      <c r="X10" s="58"/>
      <c r="AB10" s="46" t="s">
        <v>37</v>
      </c>
    </row>
    <row r="11" spans="1:29" x14ac:dyDescent="0.25">
      <c r="A11" s="59"/>
      <c r="B11" s="60"/>
      <c r="C11" s="49"/>
      <c r="D11" s="50"/>
      <c r="E11" s="51" t="s">
        <v>44</v>
      </c>
      <c r="F11" s="52" t="s">
        <v>36</v>
      </c>
      <c r="G11" s="52" t="s">
        <v>37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 t="e">
        <f t="shared" si="0"/>
        <v>#DIV/0!</v>
      </c>
      <c r="U11" s="55">
        <v>1</v>
      </c>
      <c r="V11" s="56">
        <f>SUM((COUNTIF(H11:S11,$P$80))+(COUNTIF(H11:S11,$P$79)))</f>
        <v>0</v>
      </c>
      <c r="W11" s="57">
        <f>COUNTIF(H11:S11,$P$80)</f>
        <v>0</v>
      </c>
      <c r="X11" s="58"/>
    </row>
    <row r="12" spans="1:29" x14ac:dyDescent="0.25">
      <c r="A12" s="59"/>
      <c r="B12" s="60"/>
      <c r="C12" s="49"/>
      <c r="D12" s="50"/>
      <c r="E12" s="51" t="s">
        <v>45</v>
      </c>
      <c r="F12" s="52" t="s">
        <v>36</v>
      </c>
      <c r="G12" s="52" t="s">
        <v>37</v>
      </c>
      <c r="H12" s="53" t="s">
        <v>143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>
        <f t="shared" si="0"/>
        <v>1</v>
      </c>
      <c r="U12" s="55">
        <v>1</v>
      </c>
      <c r="V12" s="56">
        <f>SUM((COUNTIF(H12:S12,$P$80))+(COUNTIF(H12:S12,$P$79)))</f>
        <v>1</v>
      </c>
      <c r="W12" s="57">
        <f>COUNTIF(H12:S12,$P$80)</f>
        <v>1</v>
      </c>
      <c r="X12" s="58"/>
    </row>
    <row r="13" spans="1:29" x14ac:dyDescent="0.25">
      <c r="A13" s="59"/>
      <c r="B13" s="60"/>
      <c r="C13" s="49"/>
      <c r="D13" s="50"/>
      <c r="E13" s="51" t="s">
        <v>46</v>
      </c>
      <c r="F13" s="52" t="s">
        <v>36</v>
      </c>
      <c r="G13" s="52" t="s">
        <v>37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 t="e">
        <f t="shared" si="0"/>
        <v>#DIV/0!</v>
      </c>
      <c r="U13" s="55">
        <v>1</v>
      </c>
      <c r="V13" s="56">
        <f>SUM((COUNTIF(H13:S13,$P$80))+(COUNTIF(H13:S13,$P$79)))</f>
        <v>0</v>
      </c>
      <c r="W13" s="57">
        <f>COUNTIF(H13:S13,$P$80)</f>
        <v>0</v>
      </c>
      <c r="X13" s="58"/>
    </row>
    <row r="14" spans="1:29" x14ac:dyDescent="0.25">
      <c r="A14" s="59"/>
      <c r="B14" s="60"/>
      <c r="C14" s="49"/>
      <c r="D14" s="50"/>
      <c r="E14" s="51" t="s">
        <v>47</v>
      </c>
      <c r="F14" s="52" t="s">
        <v>36</v>
      </c>
      <c r="G14" s="52" t="s">
        <v>37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 t="e">
        <f t="shared" si="0"/>
        <v>#DIV/0!</v>
      </c>
      <c r="U14" s="55">
        <v>1</v>
      </c>
      <c r="V14" s="56">
        <f>SUM((COUNTIF(H14:S14,$P$80))+(COUNTIF(H14:S14,$P$79)))</f>
        <v>0</v>
      </c>
      <c r="W14" s="57">
        <f>COUNTIF(H14:S14,$P$80)</f>
        <v>0</v>
      </c>
      <c r="X14" s="58"/>
    </row>
    <row r="15" spans="1:29" x14ac:dyDescent="0.25">
      <c r="A15" s="59"/>
      <c r="B15" s="60"/>
      <c r="C15" s="49"/>
      <c r="D15" s="50"/>
      <c r="E15" s="51" t="s">
        <v>48</v>
      </c>
      <c r="F15" s="52" t="s">
        <v>36</v>
      </c>
      <c r="G15" s="52" t="s">
        <v>37</v>
      </c>
      <c r="H15" s="53" t="s">
        <v>143</v>
      </c>
      <c r="I15" s="53"/>
      <c r="J15" s="53"/>
      <c r="K15" s="53"/>
      <c r="L15" s="53"/>
      <c r="M15" s="61"/>
      <c r="N15" s="62"/>
      <c r="O15" s="53"/>
      <c r="P15" s="53"/>
      <c r="Q15" s="53"/>
      <c r="R15" s="53"/>
      <c r="S15" s="53"/>
      <c r="T15" s="54">
        <f t="shared" si="0"/>
        <v>1</v>
      </c>
      <c r="U15" s="55">
        <v>1</v>
      </c>
      <c r="V15" s="56">
        <f>SUM((COUNTIF(H15:S15,$P$80))+(COUNTIF(H15:S15,$P$79)))</f>
        <v>1</v>
      </c>
      <c r="W15" s="57">
        <f>COUNTIF(H15:S15,$P$80)</f>
        <v>1</v>
      </c>
      <c r="X15" s="58"/>
    </row>
    <row r="16" spans="1:29" x14ac:dyDescent="0.25">
      <c r="A16" s="59"/>
      <c r="B16" s="60"/>
      <c r="C16" s="49"/>
      <c r="D16" s="50"/>
      <c r="E16" s="51" t="s">
        <v>49</v>
      </c>
      <c r="F16" s="52" t="s">
        <v>36</v>
      </c>
      <c r="G16" s="52" t="s">
        <v>37</v>
      </c>
      <c r="H16" s="53"/>
      <c r="I16" s="53"/>
      <c r="J16" s="53"/>
      <c r="K16" s="53"/>
      <c r="M16" s="61"/>
      <c r="N16" s="62"/>
      <c r="O16" s="53"/>
      <c r="P16" s="53"/>
      <c r="Q16" s="53"/>
      <c r="R16" s="53"/>
      <c r="S16" s="53"/>
      <c r="T16" s="54" t="e">
        <f t="shared" si="0"/>
        <v>#DIV/0!</v>
      </c>
      <c r="U16" s="55">
        <v>1</v>
      </c>
      <c r="V16" s="56">
        <f>SUM((COUNTIF(H16:S16,$P$80))+(COUNTIF(H16:S16,$P$79)))</f>
        <v>0</v>
      </c>
      <c r="W16" s="57">
        <f>COUNTIF(H16:S16,$P$80)</f>
        <v>0</v>
      </c>
      <c r="X16" s="58"/>
    </row>
    <row r="17" spans="1:24" x14ac:dyDescent="0.25">
      <c r="A17" s="63"/>
      <c r="B17" s="64"/>
      <c r="C17" s="49"/>
      <c r="D17" s="50"/>
      <c r="E17" s="51" t="s">
        <v>50</v>
      </c>
      <c r="F17" s="52" t="s">
        <v>36</v>
      </c>
      <c r="G17" s="52" t="s">
        <v>37</v>
      </c>
      <c r="H17" s="53" t="s">
        <v>143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>
        <f t="shared" si="0"/>
        <v>1</v>
      </c>
      <c r="U17" s="55">
        <v>1</v>
      </c>
      <c r="V17" s="56">
        <f>SUM((COUNTIF(H17:S17,$P$80))+(COUNTIF(H17:S17,$P$79)))</f>
        <v>1</v>
      </c>
      <c r="W17" s="57">
        <f>COUNTIF(H17:S17,$P$80)</f>
        <v>1</v>
      </c>
      <c r="X17" s="58"/>
    </row>
    <row r="18" spans="1:24" x14ac:dyDescent="0.25">
      <c r="A18" s="59"/>
      <c r="B18" s="60"/>
      <c r="C18" s="49"/>
      <c r="D18" s="50"/>
      <c r="E18" s="51" t="s">
        <v>51</v>
      </c>
      <c r="F18" s="52" t="s">
        <v>36</v>
      </c>
      <c r="G18" s="52" t="s">
        <v>37</v>
      </c>
      <c r="H18" s="53" t="s">
        <v>143</v>
      </c>
      <c r="I18" s="53"/>
      <c r="J18" s="53"/>
      <c r="K18" s="53"/>
      <c r="L18" s="53"/>
      <c r="M18" s="61"/>
      <c r="N18" s="62"/>
      <c r="O18" s="53"/>
      <c r="P18" s="53"/>
      <c r="Q18" s="53"/>
      <c r="R18" s="53"/>
      <c r="S18" s="53"/>
      <c r="T18" s="54">
        <f t="shared" si="0"/>
        <v>1</v>
      </c>
      <c r="U18" s="55">
        <v>1</v>
      </c>
      <c r="V18" s="56">
        <f>SUM((COUNTIF(H18:S18,$P$80))+(COUNTIF(H18:S18,$P$79)))</f>
        <v>1</v>
      </c>
      <c r="W18" s="57">
        <f>COUNTIF(H18:S18,$P$80)</f>
        <v>1</v>
      </c>
      <c r="X18" s="58"/>
    </row>
    <row r="19" spans="1:24" ht="45" x14ac:dyDescent="0.25">
      <c r="A19" s="63"/>
      <c r="B19" s="64"/>
      <c r="C19" s="65" t="s">
        <v>52</v>
      </c>
      <c r="D19" s="52" t="str">
        <f>+'[1]OBJETIVOS SST'!B19</f>
        <v xml:space="preserve">Garantizar  un servicio medico laboral idoneo para validar las condiciones de salud requeridas para la vinculacion, permanencia y egreso  de los trabajadores;  asi mismo para el proceso de reintegro laboral. </v>
      </c>
      <c r="E19" s="51" t="s">
        <v>53</v>
      </c>
      <c r="F19" s="52" t="s">
        <v>36</v>
      </c>
      <c r="G19" s="52" t="s">
        <v>37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 t="e">
        <f t="shared" si="0"/>
        <v>#DIV/0!</v>
      </c>
      <c r="U19" s="55">
        <v>1</v>
      </c>
      <c r="V19" s="56">
        <f>SUM((COUNTIF(H19:S19,$P$80))+(COUNTIF(H19:S19,$P$79)))</f>
        <v>0</v>
      </c>
      <c r="W19" s="57">
        <f>COUNTIF(H19:S19,$P$80)</f>
        <v>0</v>
      </c>
      <c r="X19" s="58"/>
    </row>
    <row r="20" spans="1:24" x14ac:dyDescent="0.25">
      <c r="A20" s="63"/>
      <c r="B20" s="64"/>
      <c r="C20" s="65"/>
      <c r="D20" s="66"/>
      <c r="E20" s="51" t="s">
        <v>54</v>
      </c>
      <c r="F20" s="52" t="s">
        <v>36</v>
      </c>
      <c r="G20" s="52" t="s">
        <v>37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 t="e">
        <f t="shared" si="0"/>
        <v>#DIV/0!</v>
      </c>
      <c r="U20" s="55">
        <v>1</v>
      </c>
      <c r="V20" s="56">
        <f>SUM((COUNTIF(H20:S20,$P$80))+(COUNTIF(H20:S20,$P$79)))</f>
        <v>0</v>
      </c>
      <c r="W20" s="57">
        <f>COUNTIF(H20:S20,$P$80)</f>
        <v>0</v>
      </c>
      <c r="X20" s="58"/>
    </row>
    <row r="21" spans="1:24" ht="15" customHeight="1" x14ac:dyDescent="0.25">
      <c r="A21" s="67"/>
      <c r="B21" s="68"/>
      <c r="C21" s="69"/>
      <c r="D21" s="70"/>
      <c r="E21" s="51" t="s">
        <v>55</v>
      </c>
      <c r="F21" s="52" t="s">
        <v>36</v>
      </c>
      <c r="G21" s="52" t="s">
        <v>37</v>
      </c>
      <c r="H21" s="53" t="s">
        <v>143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>
        <f t="shared" si="0"/>
        <v>1</v>
      </c>
      <c r="U21" s="55">
        <v>1</v>
      </c>
      <c r="V21" s="56">
        <f>SUM((COUNTIF(H21:S21,$P$80))+(COUNTIF(H21:S21,$P$79)))</f>
        <v>1</v>
      </c>
      <c r="W21" s="57">
        <f>COUNTIF(H21:S21,$P$80)</f>
        <v>1</v>
      </c>
      <c r="X21" s="58"/>
    </row>
    <row r="22" spans="1:24" ht="14.25" customHeight="1" x14ac:dyDescent="0.25">
      <c r="A22" s="67"/>
      <c r="B22" s="68"/>
      <c r="C22" s="69"/>
      <c r="D22" s="70"/>
      <c r="E22" s="51" t="s">
        <v>56</v>
      </c>
      <c r="F22" s="52" t="s">
        <v>36</v>
      </c>
      <c r="G22" s="52" t="s">
        <v>37</v>
      </c>
      <c r="H22" s="53"/>
      <c r="I22" s="53"/>
      <c r="J22" s="53"/>
      <c r="K22" s="53"/>
      <c r="L22" s="53"/>
      <c r="M22" s="53"/>
      <c r="O22" s="53"/>
      <c r="P22" s="53"/>
      <c r="Q22" s="53"/>
      <c r="R22" s="53"/>
      <c r="S22" s="53"/>
      <c r="T22" s="54" t="e">
        <f t="shared" si="0"/>
        <v>#DIV/0!</v>
      </c>
      <c r="U22" s="55">
        <v>0.5</v>
      </c>
      <c r="V22" s="56">
        <f>SUM((COUNTIF(H22:S22,$P$80))+(COUNTIF(H22:S22,$P$79)))</f>
        <v>0</v>
      </c>
      <c r="W22" s="57">
        <f>COUNTIF(H22:S22,$P$80)</f>
        <v>0</v>
      </c>
      <c r="X22" s="58"/>
    </row>
    <row r="23" spans="1:24" ht="15.75" customHeight="1" x14ac:dyDescent="0.25">
      <c r="A23" s="59"/>
      <c r="B23" s="60"/>
      <c r="C23" s="71" t="s">
        <v>57</v>
      </c>
      <c r="D23" s="70"/>
      <c r="E23" s="51" t="s">
        <v>58</v>
      </c>
      <c r="F23" s="52" t="s">
        <v>36</v>
      </c>
      <c r="G23" s="52" t="s">
        <v>37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 t="e">
        <f t="shared" si="0"/>
        <v>#DIV/0!</v>
      </c>
      <c r="U23" s="55">
        <v>1</v>
      </c>
      <c r="V23" s="56">
        <f>SUM((COUNTIF(H23:S23,$P$80))+(COUNTIF(H23:S23,$P$79)))</f>
        <v>0</v>
      </c>
      <c r="W23" s="57">
        <f>COUNTIF(H23:S23,$P$80)</f>
        <v>0</v>
      </c>
      <c r="X23" s="58"/>
    </row>
    <row r="24" spans="1:24" ht="15.75" customHeight="1" x14ac:dyDescent="0.25">
      <c r="A24" s="72" t="s">
        <v>59</v>
      </c>
      <c r="B24" s="72"/>
      <c r="C24" s="73" t="s">
        <v>60</v>
      </c>
      <c r="D24" s="50" t="str">
        <f>+'[1]OBJETIVOS SST'!B19</f>
        <v xml:space="preserve">Garantizar  un servicio medico laboral idoneo para validar las condiciones de salud requeridas para la vinculacion, permanencia y egreso  de los trabajadores;  asi mismo para el proceso de reintegro laboral. </v>
      </c>
      <c r="E24" s="74" t="s">
        <v>61</v>
      </c>
      <c r="F24" s="52" t="s">
        <v>36</v>
      </c>
      <c r="G24" s="52" t="s">
        <v>42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 t="e">
        <f t="shared" si="0"/>
        <v>#DIV/0!</v>
      </c>
      <c r="U24" s="55">
        <v>1</v>
      </c>
      <c r="V24" s="56">
        <f>SUM((COUNTIF(H24:S24,$P$80))+(COUNTIF(H24:S24,$P$79)))</f>
        <v>0</v>
      </c>
      <c r="W24" s="57">
        <f>COUNTIF(H24:S24,$P$80)</f>
        <v>0</v>
      </c>
      <c r="X24" s="58"/>
    </row>
    <row r="25" spans="1:24" ht="15.75" customHeight="1" x14ac:dyDescent="0.25">
      <c r="A25" s="72"/>
      <c r="B25" s="72"/>
      <c r="C25" s="73"/>
      <c r="D25" s="50"/>
      <c r="E25" s="74" t="s">
        <v>62</v>
      </c>
      <c r="F25" s="52" t="s">
        <v>36</v>
      </c>
      <c r="G25" s="52" t="s">
        <v>42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 t="e">
        <f t="shared" si="0"/>
        <v>#DIV/0!</v>
      </c>
      <c r="U25" s="55">
        <v>1</v>
      </c>
      <c r="V25" s="56">
        <f>SUM((COUNTIF(H25:S25,$P$80))+(COUNTIF(H25:S25,$P$79)))</f>
        <v>0</v>
      </c>
      <c r="W25" s="57">
        <f>COUNTIF(H25:S25,$P$80)</f>
        <v>0</v>
      </c>
      <c r="X25" s="58"/>
    </row>
    <row r="26" spans="1:24" ht="15.75" customHeight="1" x14ac:dyDescent="0.25">
      <c r="A26" s="72"/>
      <c r="B26" s="72"/>
      <c r="C26" s="75" t="s">
        <v>63</v>
      </c>
      <c r="D26" s="50" t="str">
        <f>+'[1]OBJETIVOS SST'!B11</f>
        <v>Mantener el ausentismo por  enfermedad general proyectado en el 2020 , debido al incremento de numero de personas, asi mismo a partir de la intervención  mediante jornadas de promocion y prevencion de la salud.</v>
      </c>
      <c r="E26" s="74" t="s">
        <v>64</v>
      </c>
      <c r="F26" s="52" t="s">
        <v>36</v>
      </c>
      <c r="G26" s="52" t="s">
        <v>37</v>
      </c>
      <c r="H26" s="53" t="s">
        <v>143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>
        <f t="shared" si="0"/>
        <v>1</v>
      </c>
      <c r="U26" s="55">
        <v>1</v>
      </c>
      <c r="V26" s="56">
        <f>SUM((COUNTIF(H26:S26,$P$80))+(COUNTIF(H26:S26,$P$79)))</f>
        <v>1</v>
      </c>
      <c r="W26" s="57">
        <f>COUNTIF(H26:S26,$P$80)</f>
        <v>1</v>
      </c>
      <c r="X26" s="58"/>
    </row>
    <row r="27" spans="1:24" ht="14.25" customHeight="1" x14ac:dyDescent="0.25">
      <c r="A27" s="72"/>
      <c r="B27" s="72"/>
      <c r="C27" s="76" t="s">
        <v>65</v>
      </c>
      <c r="D27" s="50"/>
      <c r="E27" s="74" t="s">
        <v>66</v>
      </c>
      <c r="F27" s="52" t="s">
        <v>36</v>
      </c>
      <c r="G27" s="52" t="s">
        <v>37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 t="e">
        <f t="shared" si="0"/>
        <v>#DIV/0!</v>
      </c>
      <c r="U27" s="55">
        <v>1</v>
      </c>
      <c r="V27" s="56">
        <f>SUM((COUNTIF(H27:S27,$P$80))+(COUNTIF(H27:S27,$P$79)))</f>
        <v>0</v>
      </c>
      <c r="W27" s="57">
        <f>COUNTIF(H27:S27,$P$80)</f>
        <v>0</v>
      </c>
      <c r="X27" s="58"/>
    </row>
    <row r="28" spans="1:24" ht="15.75" customHeight="1" x14ac:dyDescent="0.25">
      <c r="A28" s="77"/>
      <c r="B28" s="77"/>
      <c r="C28" s="76"/>
      <c r="D28" s="50"/>
      <c r="E28" s="74" t="s">
        <v>67</v>
      </c>
      <c r="F28" s="52" t="s">
        <v>36</v>
      </c>
      <c r="G28" s="52" t="s">
        <v>37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 t="e">
        <f t="shared" si="0"/>
        <v>#DIV/0!</v>
      </c>
      <c r="U28" s="55">
        <v>0.5</v>
      </c>
      <c r="V28" s="56">
        <f>SUM((COUNTIF(H28:S28,$P$80))+(COUNTIF(H28:S28,$P$79)))</f>
        <v>0</v>
      </c>
      <c r="W28" s="57">
        <f>COUNTIF(H28:S28,$P$80)</f>
        <v>0</v>
      </c>
      <c r="X28" s="58"/>
    </row>
    <row r="29" spans="1:24" ht="14.25" customHeight="1" x14ac:dyDescent="0.25">
      <c r="A29" s="77"/>
      <c r="B29" s="77"/>
      <c r="C29" s="76"/>
      <c r="D29" s="50"/>
      <c r="E29" s="74" t="s">
        <v>68</v>
      </c>
      <c r="F29" s="52" t="s">
        <v>36</v>
      </c>
      <c r="G29" s="52" t="s">
        <v>37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 t="e">
        <f t="shared" si="0"/>
        <v>#DIV/0!</v>
      </c>
      <c r="U29" s="55">
        <v>0.5</v>
      </c>
      <c r="V29" s="56">
        <f>SUM((COUNTIF(H29:S29,$P$80))+(COUNTIF(H29:S29,$P$79)))</f>
        <v>0</v>
      </c>
      <c r="W29" s="57">
        <f>COUNTIF(H29:S29,$P$80)</f>
        <v>0</v>
      </c>
      <c r="X29" s="58"/>
    </row>
    <row r="30" spans="1:24" ht="14.25" customHeight="1" x14ac:dyDescent="0.25">
      <c r="A30" s="77"/>
      <c r="B30" s="77"/>
      <c r="C30" s="76"/>
      <c r="D30" s="50"/>
      <c r="E30" s="78" t="s">
        <v>69</v>
      </c>
      <c r="F30" s="52" t="s">
        <v>36</v>
      </c>
      <c r="G30" s="52" t="s">
        <v>42</v>
      </c>
      <c r="H30" s="53"/>
      <c r="I30" s="53"/>
      <c r="J30" s="53"/>
      <c r="K30" s="53"/>
      <c r="L30" s="53"/>
      <c r="M30" s="53"/>
      <c r="N30" s="53"/>
      <c r="O30" s="53"/>
      <c r="Q30" s="53"/>
      <c r="R30" s="53"/>
      <c r="S30" s="53"/>
      <c r="T30" s="54" t="e">
        <f t="shared" si="0"/>
        <v>#DIV/0!</v>
      </c>
      <c r="U30" s="55">
        <v>1</v>
      </c>
      <c r="V30" s="56">
        <f>SUM((COUNTIF(H30:S30,$P$80))+(COUNTIF(H30:S30,$P$79)))</f>
        <v>0</v>
      </c>
      <c r="W30" s="57">
        <f>COUNTIF(H30:S30,$P$80)</f>
        <v>0</v>
      </c>
      <c r="X30" s="58"/>
    </row>
    <row r="31" spans="1:24" ht="30" customHeight="1" x14ac:dyDescent="0.25">
      <c r="A31" s="72"/>
      <c r="B31" s="72"/>
      <c r="C31" s="73" t="s">
        <v>70</v>
      </c>
      <c r="D31" s="50" t="str">
        <f>+'[1]OBJETIVOS SST'!B11</f>
        <v>Mantener el ausentismo por  enfermedad general proyectado en el 2020 , debido al incremento de numero de personas, asi mismo a partir de la intervención  mediante jornadas de promocion y prevencion de la salud.</v>
      </c>
      <c r="E31" s="78" t="s">
        <v>71</v>
      </c>
      <c r="F31" s="50" t="s">
        <v>36</v>
      </c>
      <c r="G31" s="52" t="s">
        <v>42</v>
      </c>
      <c r="H31" s="53"/>
      <c r="I31" s="53"/>
      <c r="J31" s="53"/>
      <c r="K31" s="53"/>
      <c r="L31" s="53"/>
      <c r="M31" s="53"/>
      <c r="N31" s="53"/>
      <c r="O31" s="53"/>
      <c r="P31" s="79"/>
      <c r="Q31" s="53"/>
      <c r="R31" s="53"/>
      <c r="S31" s="53"/>
      <c r="T31" s="54" t="e">
        <f t="shared" si="0"/>
        <v>#DIV/0!</v>
      </c>
      <c r="U31" s="55">
        <v>1</v>
      </c>
      <c r="V31" s="56">
        <f>SUM((COUNTIF(H31:S31,$P$80))+(COUNTIF(H31:S31,$P$79)))</f>
        <v>0</v>
      </c>
      <c r="W31" s="57">
        <f>COUNTIF(H31:S31,$P$80)</f>
        <v>0</v>
      </c>
      <c r="X31" s="58"/>
    </row>
    <row r="32" spans="1:24" ht="30" customHeight="1" x14ac:dyDescent="0.25">
      <c r="A32" s="72"/>
      <c r="B32" s="72"/>
      <c r="C32" s="80"/>
      <c r="D32" s="50"/>
      <c r="E32" s="78" t="s">
        <v>72</v>
      </c>
      <c r="F32" s="50" t="s">
        <v>36</v>
      </c>
      <c r="G32" s="52" t="s">
        <v>42</v>
      </c>
      <c r="H32" s="53" t="s">
        <v>143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55"/>
      <c r="V32" s="56"/>
      <c r="W32" s="57"/>
      <c r="X32" s="58"/>
    </row>
    <row r="33" spans="1:24" ht="15.75" customHeight="1" x14ac:dyDescent="0.25">
      <c r="A33" s="77" t="s">
        <v>73</v>
      </c>
      <c r="B33" s="77"/>
      <c r="C33" s="81" t="s">
        <v>74</v>
      </c>
      <c r="D33" s="50" t="str">
        <f>+'[1]OBJETIVOS SST'!B9</f>
        <v>Mantener la accidentalidad del promedio del ultimo año, asi mismo siempre velar por su reduccion, a partir de la intervención en los riesgos de seguridad mecánica, biologico y transito que le permita al Hospital San Jose ESE disminuir el ausentismo , mejorar sus procesos y responder a los estándares legales que se exigen.</v>
      </c>
      <c r="E33" s="74" t="s">
        <v>75</v>
      </c>
      <c r="F33" s="52" t="s">
        <v>36</v>
      </c>
      <c r="G33" s="52" t="s">
        <v>37</v>
      </c>
      <c r="H33" s="53"/>
      <c r="I33" s="53"/>
      <c r="J33" s="53"/>
      <c r="K33" s="53"/>
      <c r="L33" s="53"/>
      <c r="M33" s="53"/>
      <c r="N33" s="53"/>
      <c r="O33" s="53"/>
      <c r="P33" s="53"/>
      <c r="R33" s="53"/>
      <c r="S33" s="53"/>
      <c r="T33" s="54" t="e">
        <f t="shared" si="0"/>
        <v>#DIV/0!</v>
      </c>
      <c r="U33" s="55">
        <v>0.7</v>
      </c>
      <c r="V33" s="56">
        <f>SUM((COUNTIF(H33:S33,$P$80))+(COUNTIF(H33:S33,$P$79)))</f>
        <v>0</v>
      </c>
      <c r="W33" s="57">
        <f>COUNTIF(H33:S33,$P$80)</f>
        <v>0</v>
      </c>
      <c r="X33" s="58"/>
    </row>
    <row r="34" spans="1:24" ht="15.75" customHeight="1" x14ac:dyDescent="0.25">
      <c r="A34" s="77"/>
      <c r="B34" s="77"/>
      <c r="C34" s="82"/>
      <c r="D34" s="50"/>
      <c r="E34" s="74" t="s">
        <v>76</v>
      </c>
      <c r="F34" s="52" t="s">
        <v>36</v>
      </c>
      <c r="G34" s="52" t="s">
        <v>42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 t="e">
        <f t="shared" si="0"/>
        <v>#DIV/0!</v>
      </c>
      <c r="U34" s="55">
        <v>0.8</v>
      </c>
      <c r="V34" s="56">
        <f>SUM((COUNTIF(H34:S34,$P$80))+(COUNTIF(H34:S34,$P$79)))</f>
        <v>0</v>
      </c>
      <c r="W34" s="57">
        <f>COUNTIF(H34:S34,$P$80)</f>
        <v>0</v>
      </c>
      <c r="X34" s="58"/>
    </row>
    <row r="35" spans="1:24" ht="15.75" customHeight="1" x14ac:dyDescent="0.25">
      <c r="A35" s="77"/>
      <c r="B35" s="77"/>
      <c r="C35" s="83"/>
      <c r="D35" s="50"/>
      <c r="E35" s="74" t="s">
        <v>77</v>
      </c>
      <c r="F35" s="50" t="s">
        <v>78</v>
      </c>
      <c r="G35" s="52" t="s">
        <v>37</v>
      </c>
      <c r="H35" s="53"/>
      <c r="I35" s="53"/>
      <c r="J35" s="53"/>
      <c r="K35" s="53"/>
      <c r="M35" s="53"/>
      <c r="N35" s="53"/>
      <c r="O35" s="53"/>
      <c r="P35" s="53"/>
      <c r="Q35" s="53"/>
      <c r="R35" s="53"/>
      <c r="S35" s="53"/>
      <c r="T35" s="54" t="e">
        <f t="shared" si="0"/>
        <v>#DIV/0!</v>
      </c>
      <c r="U35" s="55">
        <v>0.8</v>
      </c>
      <c r="V35" s="56">
        <f>SUM((COUNTIF(H35:S35,$P$80))+(COUNTIF(H35:S35,$P$79)))</f>
        <v>0</v>
      </c>
      <c r="W35" s="57">
        <f>COUNTIF(H35:S35,$P$80)</f>
        <v>0</v>
      </c>
      <c r="X35" s="58"/>
    </row>
    <row r="36" spans="1:24" ht="15.75" customHeight="1" x14ac:dyDescent="0.25">
      <c r="A36" s="72"/>
      <c r="B36" s="72"/>
      <c r="C36" s="84" t="s">
        <v>79</v>
      </c>
      <c r="D36" s="50"/>
      <c r="E36" s="74" t="s">
        <v>80</v>
      </c>
      <c r="F36" s="52" t="s">
        <v>36</v>
      </c>
      <c r="G36" s="52" t="s">
        <v>42</v>
      </c>
      <c r="H36" s="53" t="s">
        <v>143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>
        <f t="shared" si="0"/>
        <v>1</v>
      </c>
      <c r="U36" s="55">
        <v>1</v>
      </c>
      <c r="V36" s="56">
        <f>SUM((COUNTIF(H36:S36,$P$80))+(COUNTIF(H36:S36,$P$79)))</f>
        <v>1</v>
      </c>
      <c r="W36" s="57">
        <f>COUNTIF(H36:S36,$P$80)</f>
        <v>1</v>
      </c>
      <c r="X36" s="58"/>
    </row>
    <row r="37" spans="1:24" ht="15.75" customHeight="1" x14ac:dyDescent="0.25">
      <c r="A37" s="72"/>
      <c r="B37" s="72"/>
      <c r="C37" s="84"/>
      <c r="D37" s="50"/>
      <c r="E37" s="74" t="s">
        <v>81</v>
      </c>
      <c r="F37" s="52" t="s">
        <v>36</v>
      </c>
      <c r="G37" s="52" t="s">
        <v>42</v>
      </c>
      <c r="H37" s="53" t="s">
        <v>143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>
        <f t="shared" si="0"/>
        <v>1</v>
      </c>
      <c r="U37" s="55">
        <v>1</v>
      </c>
      <c r="V37" s="56">
        <f>SUM((COUNTIF(H37:S37,$P$80))+(COUNTIF(H37:S37,$P$79)))</f>
        <v>1</v>
      </c>
      <c r="W37" s="57">
        <f>COUNTIF(H37:S37,$P$80)</f>
        <v>1</v>
      </c>
      <c r="X37" s="58"/>
    </row>
    <row r="38" spans="1:24" ht="15.75" customHeight="1" x14ac:dyDescent="0.25">
      <c r="A38" s="72"/>
      <c r="B38" s="72"/>
      <c r="C38" s="85" t="s">
        <v>82</v>
      </c>
      <c r="D38" s="50"/>
      <c r="E38" s="74" t="s">
        <v>83</v>
      </c>
      <c r="F38" s="52" t="s">
        <v>36</v>
      </c>
      <c r="G38" s="52" t="s">
        <v>37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 t="e">
        <f t="shared" si="0"/>
        <v>#DIV/0!</v>
      </c>
      <c r="U38" s="55">
        <v>1</v>
      </c>
      <c r="V38" s="56">
        <f>SUM((COUNTIF(H38:S38,$P$80))+(COUNTIF(H38:S38,$P$79)))</f>
        <v>0</v>
      </c>
      <c r="W38" s="57">
        <f>COUNTIF(H38:S38,$P$80)</f>
        <v>0</v>
      </c>
      <c r="X38" s="58"/>
    </row>
    <row r="39" spans="1:24" ht="15" customHeight="1" x14ac:dyDescent="0.25">
      <c r="A39" s="72"/>
      <c r="B39" s="72"/>
      <c r="C39" s="86"/>
      <c r="D39" s="50" t="str">
        <f>+D8</f>
        <v>Garantizar condiciones de trabajo seguras y saludables en el desarrollo de las diferentes acciones productivas, a través del cumplimiento de la normatividad vigente, la identificación de los peligros, evaluación y control de los riesgos, actividades de promoción y prevención y la intervención de las recomendaciones resultantes de  inspecciones, matriz legal u otros medios con apoyo de la gerencia y líderes de procesos con el fin de prevenir accidentes de trabajo y enfermedades laborales.</v>
      </c>
      <c r="E39" s="74" t="s">
        <v>84</v>
      </c>
      <c r="F39" s="52" t="s">
        <v>36</v>
      </c>
      <c r="G39" s="52" t="s">
        <v>37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 t="e">
        <f t="shared" si="0"/>
        <v>#DIV/0!</v>
      </c>
      <c r="U39" s="55">
        <v>1</v>
      </c>
      <c r="V39" s="56">
        <f>SUM((COUNTIF(H39:S39,$P$80))+(COUNTIF(H39:S39,$P$79)))</f>
        <v>0</v>
      </c>
      <c r="W39" s="57">
        <f>COUNTIF(H39:S39,$P$80)</f>
        <v>0</v>
      </c>
      <c r="X39" s="58"/>
    </row>
    <row r="40" spans="1:24" ht="14.25" customHeight="1" x14ac:dyDescent="0.25">
      <c r="A40" s="72"/>
      <c r="B40" s="72"/>
      <c r="C40" s="87" t="s">
        <v>85</v>
      </c>
      <c r="D40" s="50" t="str">
        <f>+'[1]OBJETIVOS SST'!B9</f>
        <v>Mantener la accidentalidad del promedio del ultimo año, asi mismo siempre velar por su reduccion, a partir de la intervención en los riesgos de seguridad mecánica, biologico y transito que le permita al Hospital San Jose ESE disminuir el ausentismo , mejorar sus procesos y responder a los estándares legales que se exigen.</v>
      </c>
      <c r="E40" s="74" t="s">
        <v>86</v>
      </c>
      <c r="F40" s="52" t="s">
        <v>36</v>
      </c>
      <c r="G40" s="52" t="s">
        <v>37</v>
      </c>
      <c r="H40" s="53" t="s">
        <v>143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>
        <f t="shared" si="0"/>
        <v>1</v>
      </c>
      <c r="U40" s="55">
        <v>1</v>
      </c>
      <c r="V40" s="56">
        <f>SUM((COUNTIF(H40:S40,$P$80))+(COUNTIF(H40:S40,$P$79)))</f>
        <v>1</v>
      </c>
      <c r="W40" s="57">
        <f>COUNTIF(H40:S40,$P$80)</f>
        <v>1</v>
      </c>
      <c r="X40" s="58"/>
    </row>
    <row r="41" spans="1:24" ht="14.25" customHeight="1" x14ac:dyDescent="0.25">
      <c r="A41" s="72"/>
      <c r="B41" s="72"/>
      <c r="C41" s="87"/>
      <c r="D41" s="50"/>
      <c r="E41" s="74" t="s">
        <v>87</v>
      </c>
      <c r="F41" s="52" t="s">
        <v>36</v>
      </c>
      <c r="G41" s="52" t="s">
        <v>37</v>
      </c>
      <c r="H41" s="53" t="s">
        <v>143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>
        <f t="shared" si="0"/>
        <v>1</v>
      </c>
      <c r="U41" s="55">
        <v>1</v>
      </c>
      <c r="V41" s="56">
        <f>SUM((COUNTIF(H41:S41,$P$80))+(COUNTIF(H41:S41,$P$79)))</f>
        <v>1</v>
      </c>
      <c r="W41" s="57">
        <f>COUNTIF(H41:S41,$P$80)</f>
        <v>1</v>
      </c>
      <c r="X41" s="58"/>
    </row>
    <row r="42" spans="1:24" ht="15.75" customHeight="1" x14ac:dyDescent="0.25">
      <c r="A42" s="77"/>
      <c r="B42" s="77"/>
      <c r="C42" s="84" t="s">
        <v>88</v>
      </c>
      <c r="D42" s="50" t="str">
        <f>+'[1]OBJETIVOS SST'!B17</f>
        <v xml:space="preserve">Continuar con el plan de prevención, respuesta y recuperación ante emergencias. </v>
      </c>
      <c r="E42" s="51" t="s">
        <v>89</v>
      </c>
      <c r="F42" s="52" t="s">
        <v>36</v>
      </c>
      <c r="G42" s="52" t="s">
        <v>37</v>
      </c>
      <c r="H42" s="53"/>
      <c r="I42" s="53"/>
      <c r="J42" s="53"/>
      <c r="L42" s="53"/>
      <c r="M42" s="53"/>
      <c r="N42" s="53"/>
      <c r="O42" s="53"/>
      <c r="P42" s="46"/>
      <c r="Q42" s="53"/>
      <c r="R42" s="53"/>
      <c r="S42" s="53"/>
      <c r="T42" s="54" t="e">
        <f t="shared" si="0"/>
        <v>#DIV/0!</v>
      </c>
      <c r="U42" s="55">
        <v>0.7</v>
      </c>
      <c r="V42" s="56">
        <f>SUM((COUNTIF(H42:S42,$P$80))+(COUNTIF(H42:S42,$P$79)))</f>
        <v>0</v>
      </c>
      <c r="W42" s="57">
        <f>COUNTIF(H42:S42,$P$80)</f>
        <v>0</v>
      </c>
      <c r="X42" s="58" t="s">
        <v>90</v>
      </c>
    </row>
    <row r="43" spans="1:24" ht="15.75" customHeight="1" x14ac:dyDescent="0.25">
      <c r="A43" s="77"/>
      <c r="B43" s="77"/>
      <c r="C43" s="84"/>
      <c r="D43" s="50"/>
      <c r="E43" s="74" t="s">
        <v>91</v>
      </c>
      <c r="F43" s="52" t="s">
        <v>36</v>
      </c>
      <c r="G43" s="52" t="s">
        <v>42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 t="e">
        <f t="shared" si="0"/>
        <v>#DIV/0!</v>
      </c>
      <c r="U43" s="55">
        <v>0.7</v>
      </c>
      <c r="V43" s="56">
        <f>SUM((COUNTIF(H43:S43,$P$80))+(COUNTIF(H43:S43,$P$79)))</f>
        <v>0</v>
      </c>
      <c r="W43" s="57">
        <f>COUNTIF(H43:S43,$P$80)</f>
        <v>0</v>
      </c>
      <c r="X43" s="58"/>
    </row>
    <row r="44" spans="1:24" ht="15.75" customHeight="1" x14ac:dyDescent="0.25">
      <c r="A44" s="77"/>
      <c r="B44" s="77"/>
      <c r="C44" s="84"/>
      <c r="D44" s="50"/>
      <c r="E44" s="51" t="s">
        <v>92</v>
      </c>
      <c r="F44" s="52" t="s">
        <v>36</v>
      </c>
      <c r="G44" s="52" t="s">
        <v>37</v>
      </c>
      <c r="H44" s="53"/>
      <c r="I44" s="53"/>
      <c r="J44" s="53"/>
      <c r="K44" s="53"/>
      <c r="L44" s="53"/>
      <c r="M44" s="53"/>
      <c r="N44" s="53"/>
      <c r="O44" s="53"/>
      <c r="P44" s="79"/>
      <c r="Q44" s="53"/>
      <c r="R44" s="53"/>
      <c r="S44" s="53"/>
      <c r="T44" s="54" t="e">
        <f t="shared" si="0"/>
        <v>#DIV/0!</v>
      </c>
      <c r="U44" s="55">
        <v>1</v>
      </c>
      <c r="V44" s="56">
        <f>SUM((COUNTIF(H44:S44,$P$80))+(COUNTIF(H44:S44,$P$79)))</f>
        <v>0</v>
      </c>
      <c r="W44" s="57">
        <f>COUNTIF(H44:S44,$P$80)</f>
        <v>0</v>
      </c>
      <c r="X44" s="58"/>
    </row>
    <row r="45" spans="1:24" ht="15.75" customHeight="1" x14ac:dyDescent="0.25">
      <c r="A45" s="77"/>
      <c r="B45" s="77"/>
      <c r="C45" s="84"/>
      <c r="D45" s="50"/>
      <c r="E45" s="51" t="s">
        <v>93</v>
      </c>
      <c r="F45" s="52" t="s">
        <v>36</v>
      </c>
      <c r="G45" s="52" t="s">
        <v>42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 t="e">
        <f t="shared" si="0"/>
        <v>#DIV/0!</v>
      </c>
      <c r="U45" s="55">
        <v>1</v>
      </c>
      <c r="V45" s="56">
        <f>SUM((COUNTIF(H45:S45,$P$80))+(COUNTIF(H45:S45,$P$79)))</f>
        <v>0</v>
      </c>
      <c r="W45" s="57">
        <f>COUNTIF(H45:S45,$P$80)</f>
        <v>0</v>
      </c>
      <c r="X45" s="58"/>
    </row>
    <row r="46" spans="1:24" ht="15.75" customHeight="1" x14ac:dyDescent="0.25">
      <c r="A46" s="77"/>
      <c r="B46" s="77"/>
      <c r="C46" s="84"/>
      <c r="D46" s="50"/>
      <c r="E46" s="74" t="s">
        <v>94</v>
      </c>
      <c r="F46" s="52" t="s">
        <v>36</v>
      </c>
      <c r="G46" s="52" t="s">
        <v>42</v>
      </c>
      <c r="H46" s="53"/>
      <c r="I46" s="53"/>
      <c r="J46" s="53"/>
      <c r="K46" s="53"/>
      <c r="L46" s="53"/>
      <c r="M46" s="53"/>
      <c r="N46" s="53"/>
      <c r="P46" s="58"/>
      <c r="Q46" s="53"/>
      <c r="R46" s="62"/>
      <c r="S46" s="53"/>
      <c r="T46" s="54" t="e">
        <f t="shared" si="0"/>
        <v>#DIV/0!</v>
      </c>
      <c r="U46" s="55">
        <v>1</v>
      </c>
      <c r="V46" s="56">
        <f>SUM((COUNTIF(H46:S46,$P$80))+(COUNTIF(H46:S46,$P$79)))</f>
        <v>0</v>
      </c>
      <c r="W46" s="57">
        <f>COUNTIF(H46:S46,$P$80)</f>
        <v>0</v>
      </c>
      <c r="X46" s="58"/>
    </row>
    <row r="47" spans="1:24" ht="15" customHeight="1" x14ac:dyDescent="0.25">
      <c r="A47" s="77"/>
      <c r="B47" s="77"/>
      <c r="C47" s="87" t="s">
        <v>95</v>
      </c>
      <c r="D47" s="50"/>
      <c r="E47" s="74" t="s">
        <v>96</v>
      </c>
      <c r="F47" s="52" t="s">
        <v>36</v>
      </c>
      <c r="G47" s="52" t="s">
        <v>37</v>
      </c>
      <c r="H47" s="53"/>
      <c r="I47" s="53"/>
      <c r="J47" s="53"/>
      <c r="K47" s="53"/>
      <c r="L47" s="53"/>
      <c r="M47" s="53"/>
      <c r="N47" s="53"/>
      <c r="O47" s="53"/>
      <c r="P47" s="58"/>
      <c r="Q47" s="53"/>
      <c r="R47" s="53"/>
      <c r="S47" s="53"/>
      <c r="T47" s="54" t="e">
        <f t="shared" si="0"/>
        <v>#DIV/0!</v>
      </c>
      <c r="U47" s="55">
        <v>1</v>
      </c>
      <c r="V47" s="56">
        <f>SUM((COUNTIF(H47:S47,$P$80))+(COUNTIF(H47:S47,$P$79)))</f>
        <v>0</v>
      </c>
      <c r="W47" s="57">
        <f>COUNTIF(H47:S47,$P$80)</f>
        <v>0</v>
      </c>
      <c r="X47" s="58"/>
    </row>
    <row r="48" spans="1:24" ht="15.75" customHeight="1" x14ac:dyDescent="0.25">
      <c r="A48" s="72"/>
      <c r="B48" s="72"/>
      <c r="C48" s="84"/>
      <c r="D48" s="50"/>
      <c r="E48" s="74" t="s">
        <v>99</v>
      </c>
      <c r="F48" s="52" t="s">
        <v>36</v>
      </c>
      <c r="G48" s="52" t="s">
        <v>37</v>
      </c>
      <c r="H48" s="53" t="s">
        <v>143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>
        <f t="shared" si="0"/>
        <v>1</v>
      </c>
      <c r="U48" s="55">
        <v>1</v>
      </c>
      <c r="V48" s="56">
        <f>SUM((COUNTIF(H48:S48,$P$80))+(COUNTIF(H48:S48,$P$79)))</f>
        <v>1</v>
      </c>
      <c r="W48" s="57">
        <f>COUNTIF(H48:S48,$P$80)</f>
        <v>1</v>
      </c>
      <c r="X48" s="58"/>
    </row>
    <row r="49" spans="1:24" ht="15.75" customHeight="1" x14ac:dyDescent="0.25">
      <c r="A49" s="77"/>
      <c r="B49" s="77"/>
      <c r="C49" s="84"/>
      <c r="D49" s="50"/>
      <c r="E49" s="74" t="s">
        <v>100</v>
      </c>
      <c r="F49" s="52" t="s">
        <v>36</v>
      </c>
      <c r="G49" s="52" t="s">
        <v>37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 t="e">
        <f t="shared" si="0"/>
        <v>#DIV/0!</v>
      </c>
      <c r="U49" s="55">
        <v>1</v>
      </c>
      <c r="V49" s="56">
        <f>SUM((COUNTIF(H49:S49,$P$80))+(COUNTIF(H49:S49,$P$79)))</f>
        <v>0</v>
      </c>
      <c r="W49" s="57">
        <f>COUNTIF(H49:S49,$P$80)</f>
        <v>0</v>
      </c>
      <c r="X49" s="58"/>
    </row>
    <row r="50" spans="1:24" ht="15.75" customHeight="1" x14ac:dyDescent="0.25">
      <c r="A50" s="72"/>
      <c r="B50" s="72"/>
      <c r="C50" s="87" t="s">
        <v>101</v>
      </c>
      <c r="D50" s="50"/>
      <c r="E50" s="74" t="s">
        <v>102</v>
      </c>
      <c r="F50" s="52" t="s">
        <v>103</v>
      </c>
      <c r="G50" s="52" t="s">
        <v>42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4" t="e">
        <f t="shared" si="0"/>
        <v>#DIV/0!</v>
      </c>
      <c r="U50" s="55">
        <v>0.7</v>
      </c>
      <c r="V50" s="56">
        <f>SUM((COUNTIF(H50:S50,$P$80))+(COUNTIF(H50:S50,$P$79)))</f>
        <v>0</v>
      </c>
      <c r="W50" s="57">
        <f>COUNTIF(H50:S50,$P$80)</f>
        <v>0</v>
      </c>
      <c r="X50" s="58"/>
    </row>
    <row r="51" spans="1:24" ht="15.75" customHeight="1" x14ac:dyDescent="0.25">
      <c r="A51" s="72"/>
      <c r="B51" s="72"/>
      <c r="C51" s="84" t="s">
        <v>104</v>
      </c>
      <c r="D51" s="50"/>
      <c r="E51" s="74" t="s">
        <v>105</v>
      </c>
      <c r="F51" s="50" t="s">
        <v>78</v>
      </c>
      <c r="G51" s="52" t="s">
        <v>42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 t="e">
        <f t="shared" si="0"/>
        <v>#DIV/0!</v>
      </c>
      <c r="U51" s="55">
        <v>1</v>
      </c>
      <c r="V51" s="56">
        <f>SUM((COUNTIF(H51:R51,$P$80))+(COUNTIF(H51:R51,$P$79)))</f>
        <v>0</v>
      </c>
      <c r="W51" s="57">
        <f>COUNTIF(H51:R51,$P$80)</f>
        <v>0</v>
      </c>
      <c r="X51" s="58"/>
    </row>
    <row r="52" spans="1:24" ht="15.75" customHeight="1" x14ac:dyDescent="0.25">
      <c r="A52" s="77"/>
      <c r="B52" s="77"/>
      <c r="C52" s="84"/>
      <c r="D52" s="50"/>
      <c r="E52" s="74" t="s">
        <v>106</v>
      </c>
      <c r="F52" s="50" t="s">
        <v>78</v>
      </c>
      <c r="G52" s="52" t="s">
        <v>42</v>
      </c>
      <c r="H52" s="88"/>
      <c r="I52" s="88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 t="e">
        <f t="shared" si="0"/>
        <v>#DIV/0!</v>
      </c>
      <c r="U52" s="55">
        <v>1</v>
      </c>
      <c r="V52" s="56">
        <f t="shared" ref="V52:V72" si="1">SUM((COUNTIF(H52:S52,$P$80))+(COUNTIF(H52:S52,$P$79)))</f>
        <v>0</v>
      </c>
      <c r="W52" s="57">
        <f t="shared" ref="W52:W72" si="2">COUNTIF(H52:S52,$P$80)</f>
        <v>0</v>
      </c>
      <c r="X52" s="58"/>
    </row>
    <row r="53" spans="1:24" ht="15.75" customHeight="1" x14ac:dyDescent="0.25">
      <c r="A53" s="77"/>
      <c r="B53" s="77"/>
      <c r="C53" s="84"/>
      <c r="D53" s="50"/>
      <c r="E53" s="74" t="s">
        <v>107</v>
      </c>
      <c r="F53" s="50" t="s">
        <v>78</v>
      </c>
      <c r="G53" s="52" t="s">
        <v>42</v>
      </c>
      <c r="H53" s="88"/>
      <c r="I53" s="88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 t="e">
        <f t="shared" si="0"/>
        <v>#DIV/0!</v>
      </c>
      <c r="U53" s="55">
        <v>1</v>
      </c>
      <c r="V53" s="56">
        <f t="shared" si="1"/>
        <v>0</v>
      </c>
      <c r="W53" s="57">
        <f t="shared" si="2"/>
        <v>0</v>
      </c>
      <c r="X53" s="58"/>
    </row>
    <row r="54" spans="1:24" ht="15.75" customHeight="1" x14ac:dyDescent="0.25">
      <c r="A54" s="77" t="s">
        <v>108</v>
      </c>
      <c r="B54" s="77"/>
      <c r="C54" s="89" t="s">
        <v>109</v>
      </c>
      <c r="D54" s="50" t="str">
        <f>+'[1]OBJETIVOS SST'!B21</f>
        <v xml:space="preserve">Promover una cultura del cuidado  que permita garantizar la implementación de las diferentes actividades de promoción y prevención  para todos los colaboradores trabajadores, generando reducir el número, la gravedad y las consecuencias de los accidentes de trabajo. </v>
      </c>
      <c r="E54" s="74" t="s">
        <v>110</v>
      </c>
      <c r="F54" s="50" t="s">
        <v>111</v>
      </c>
      <c r="G54" s="52" t="s">
        <v>37</v>
      </c>
      <c r="H54" s="53" t="s">
        <v>143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4">
        <f t="shared" si="0"/>
        <v>1</v>
      </c>
      <c r="U54" s="55">
        <v>1</v>
      </c>
      <c r="V54" s="56">
        <f t="shared" si="1"/>
        <v>1</v>
      </c>
      <c r="W54" s="57">
        <f t="shared" si="2"/>
        <v>1</v>
      </c>
      <c r="X54" s="58"/>
    </row>
    <row r="55" spans="1:24" ht="14.25" customHeight="1" x14ac:dyDescent="0.25">
      <c r="A55" s="77"/>
      <c r="B55" s="77"/>
      <c r="C55" s="89"/>
      <c r="D55" s="50"/>
      <c r="E55" s="74" t="s">
        <v>112</v>
      </c>
      <c r="F55" s="52" t="s">
        <v>36</v>
      </c>
      <c r="G55" s="52" t="s">
        <v>37</v>
      </c>
      <c r="H55" s="53"/>
      <c r="I55" s="53"/>
      <c r="J55" s="53"/>
      <c r="K55" s="53"/>
      <c r="L55" s="53"/>
      <c r="M55" s="53"/>
      <c r="N55" s="53"/>
      <c r="O55" s="53"/>
      <c r="P55" s="53"/>
      <c r="R55" s="53"/>
      <c r="S55" s="53"/>
      <c r="T55" s="54" t="e">
        <f t="shared" si="0"/>
        <v>#DIV/0!</v>
      </c>
      <c r="U55" s="55">
        <v>1</v>
      </c>
      <c r="V55" s="56">
        <f t="shared" si="1"/>
        <v>0</v>
      </c>
      <c r="W55" s="57">
        <f t="shared" si="2"/>
        <v>0</v>
      </c>
      <c r="X55" s="58"/>
    </row>
    <row r="56" spans="1:24" ht="15.75" customHeight="1" x14ac:dyDescent="0.25">
      <c r="A56" s="72"/>
      <c r="B56" s="72"/>
      <c r="C56" s="90"/>
      <c r="D56" s="50"/>
      <c r="E56" s="74" t="s">
        <v>113</v>
      </c>
      <c r="F56" s="52" t="s">
        <v>36</v>
      </c>
      <c r="G56" s="52" t="s">
        <v>37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 t="e">
        <f t="shared" si="0"/>
        <v>#DIV/0!</v>
      </c>
      <c r="U56" s="55">
        <v>1</v>
      </c>
      <c r="V56" s="56">
        <f t="shared" si="1"/>
        <v>0</v>
      </c>
      <c r="W56" s="57">
        <f t="shared" si="2"/>
        <v>0</v>
      </c>
      <c r="X56" s="58"/>
    </row>
    <row r="57" spans="1:24" ht="15.75" customHeight="1" x14ac:dyDescent="0.25">
      <c r="A57" s="77"/>
      <c r="B57" s="77"/>
      <c r="C57" s="89"/>
      <c r="D57" s="50"/>
      <c r="E57" s="74" t="s">
        <v>114</v>
      </c>
      <c r="F57" s="52" t="s">
        <v>36</v>
      </c>
      <c r="G57" s="52" t="s">
        <v>37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 t="e">
        <f t="shared" si="0"/>
        <v>#DIV/0!</v>
      </c>
      <c r="U57" s="55">
        <v>1</v>
      </c>
      <c r="V57" s="56">
        <f t="shared" si="1"/>
        <v>0</v>
      </c>
      <c r="W57" s="57">
        <f t="shared" si="2"/>
        <v>0</v>
      </c>
      <c r="X57" s="58"/>
    </row>
    <row r="58" spans="1:24" ht="15.75" customHeight="1" x14ac:dyDescent="0.25">
      <c r="A58" s="72"/>
      <c r="B58" s="72"/>
      <c r="C58" s="90"/>
      <c r="D58" s="50"/>
      <c r="E58" s="74" t="s">
        <v>115</v>
      </c>
      <c r="F58" s="52" t="s">
        <v>36</v>
      </c>
      <c r="G58" s="52" t="s">
        <v>37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 t="e">
        <f t="shared" si="0"/>
        <v>#DIV/0!</v>
      </c>
      <c r="U58" s="55">
        <v>1</v>
      </c>
      <c r="V58" s="56">
        <f t="shared" si="1"/>
        <v>0</v>
      </c>
      <c r="W58" s="57">
        <f t="shared" si="2"/>
        <v>0</v>
      </c>
      <c r="X58" s="58"/>
    </row>
    <row r="59" spans="1:24" ht="18" customHeight="1" x14ac:dyDescent="0.25">
      <c r="A59" s="47" t="s">
        <v>116</v>
      </c>
      <c r="B59" s="48"/>
      <c r="C59" s="87" t="s">
        <v>117</v>
      </c>
      <c r="D59" s="50" t="str">
        <f>+'[1]OBJETIVOS SST'!B6</f>
        <v>Garantizar condiciones de trabajo seguras y saludables en el desarrollo de las diferentes acciones productivas, a través del cumplimiento de la normatividad vigente, la identificación de los peligros, evaluación y control de los riesgos, actividades de promoción y prevención y la intervención de las recomendaciones resultantes de  inspecciones, matriz legal u otros medios con apoyo de la gerencia y líderes de procesos con el fin de prevenir accidentes de trabajo y enfermedades laborales.</v>
      </c>
      <c r="E59" s="74" t="s">
        <v>118</v>
      </c>
      <c r="F59" s="50" t="s">
        <v>103</v>
      </c>
      <c r="G59" s="52" t="s">
        <v>37</v>
      </c>
      <c r="H59" s="53"/>
      <c r="I59" s="58"/>
      <c r="J59" s="53"/>
      <c r="K59" s="53"/>
      <c r="L59" s="53"/>
      <c r="M59" s="53"/>
      <c r="O59" s="53"/>
      <c r="P59" s="53"/>
      <c r="Q59" s="53"/>
      <c r="R59" s="53"/>
      <c r="S59" s="53"/>
      <c r="T59" s="54" t="e">
        <f t="shared" si="0"/>
        <v>#DIV/0!</v>
      </c>
      <c r="U59" s="55">
        <v>1</v>
      </c>
      <c r="V59" s="56">
        <f t="shared" si="1"/>
        <v>0</v>
      </c>
      <c r="W59" s="57">
        <f t="shared" si="2"/>
        <v>0</v>
      </c>
      <c r="X59" s="58"/>
    </row>
    <row r="60" spans="1:24" ht="18" customHeight="1" x14ac:dyDescent="0.25">
      <c r="A60" s="59"/>
      <c r="B60" s="60"/>
      <c r="C60" s="87"/>
      <c r="D60" s="50"/>
      <c r="E60" s="74" t="s">
        <v>119</v>
      </c>
      <c r="F60" s="52" t="s">
        <v>36</v>
      </c>
      <c r="G60" s="52" t="s">
        <v>37</v>
      </c>
      <c r="H60" s="88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 t="e">
        <f t="shared" si="0"/>
        <v>#DIV/0!</v>
      </c>
      <c r="U60" s="55">
        <v>1</v>
      </c>
      <c r="V60" s="56">
        <f t="shared" si="1"/>
        <v>0</v>
      </c>
      <c r="W60" s="57">
        <f t="shared" si="2"/>
        <v>0</v>
      </c>
      <c r="X60" s="58"/>
    </row>
    <row r="61" spans="1:24" ht="18" customHeight="1" x14ac:dyDescent="0.25">
      <c r="A61" s="59"/>
      <c r="B61" s="60"/>
      <c r="C61" s="87"/>
      <c r="D61" s="50"/>
      <c r="E61" s="74" t="s">
        <v>120</v>
      </c>
      <c r="F61" s="50" t="s">
        <v>36</v>
      </c>
      <c r="G61" s="52" t="s">
        <v>37</v>
      </c>
      <c r="H61" s="88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 t="e">
        <f t="shared" si="0"/>
        <v>#DIV/0!</v>
      </c>
      <c r="U61" s="55">
        <v>1</v>
      </c>
      <c r="V61" s="56">
        <f t="shared" si="1"/>
        <v>0</v>
      </c>
      <c r="W61" s="57">
        <f t="shared" si="2"/>
        <v>0</v>
      </c>
      <c r="X61" s="58"/>
    </row>
    <row r="62" spans="1:24" ht="15" customHeight="1" x14ac:dyDescent="0.25">
      <c r="A62" s="47" t="s">
        <v>121</v>
      </c>
      <c r="B62" s="48"/>
      <c r="C62" s="73" t="s">
        <v>122</v>
      </c>
      <c r="D62" s="50"/>
      <c r="E62" s="74" t="s">
        <v>123</v>
      </c>
      <c r="F62" s="50" t="s">
        <v>36</v>
      </c>
      <c r="G62" s="52" t="s">
        <v>37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 t="e">
        <f t="shared" si="0"/>
        <v>#DIV/0!</v>
      </c>
      <c r="U62" s="55">
        <v>1</v>
      </c>
      <c r="V62" s="56">
        <f t="shared" si="1"/>
        <v>0</v>
      </c>
      <c r="W62" s="57">
        <f t="shared" si="2"/>
        <v>0</v>
      </c>
      <c r="X62" s="58"/>
    </row>
    <row r="63" spans="1:24" ht="15.75" customHeight="1" x14ac:dyDescent="0.25">
      <c r="A63" s="59"/>
      <c r="B63" s="60"/>
      <c r="C63" s="73"/>
      <c r="D63" s="50"/>
      <c r="E63" s="78" t="s">
        <v>124</v>
      </c>
      <c r="F63" s="50" t="s">
        <v>36</v>
      </c>
      <c r="G63" s="52" t="s">
        <v>37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91"/>
      <c r="T63" s="92" t="e">
        <f t="shared" si="0"/>
        <v>#DIV/0!</v>
      </c>
      <c r="U63" s="93">
        <v>1</v>
      </c>
      <c r="V63" s="56">
        <f t="shared" si="1"/>
        <v>0</v>
      </c>
      <c r="W63" s="57">
        <f t="shared" si="2"/>
        <v>0</v>
      </c>
      <c r="X63" s="58"/>
    </row>
    <row r="64" spans="1:24" ht="15.75" customHeight="1" x14ac:dyDescent="0.25">
      <c r="A64" s="59"/>
      <c r="B64" s="60"/>
      <c r="C64" s="73"/>
      <c r="D64" s="50"/>
      <c r="E64" s="94" t="s">
        <v>125</v>
      </c>
      <c r="F64" s="50" t="s">
        <v>36</v>
      </c>
      <c r="G64" s="70" t="s">
        <v>42</v>
      </c>
      <c r="H64" s="53" t="s">
        <v>143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95">
        <f t="shared" si="0"/>
        <v>1</v>
      </c>
      <c r="U64" s="96">
        <v>1</v>
      </c>
      <c r="V64" s="56">
        <f t="shared" si="1"/>
        <v>1</v>
      </c>
      <c r="W64" s="57">
        <f t="shared" si="2"/>
        <v>1</v>
      </c>
      <c r="X64" s="58"/>
    </row>
    <row r="65" spans="1:24" ht="15.75" customHeight="1" x14ac:dyDescent="0.25">
      <c r="A65" s="59"/>
      <c r="B65" s="60"/>
      <c r="C65" s="73"/>
      <c r="D65" s="50"/>
      <c r="E65" s="97" t="s">
        <v>126</v>
      </c>
      <c r="F65" s="50" t="s">
        <v>36</v>
      </c>
      <c r="G65" s="50" t="s">
        <v>42</v>
      </c>
      <c r="H65" s="53" t="s">
        <v>143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>
        <f t="shared" si="0"/>
        <v>1</v>
      </c>
      <c r="U65" s="55">
        <v>1</v>
      </c>
      <c r="V65" s="56">
        <f t="shared" si="1"/>
        <v>1</v>
      </c>
      <c r="W65" s="57">
        <f t="shared" si="2"/>
        <v>1</v>
      </c>
      <c r="X65" s="58"/>
    </row>
    <row r="66" spans="1:24" ht="15.75" customHeight="1" x14ac:dyDescent="0.25">
      <c r="A66" s="59"/>
      <c r="B66" s="60"/>
      <c r="C66" s="73"/>
      <c r="D66" s="50"/>
      <c r="E66" s="98" t="s">
        <v>127</v>
      </c>
      <c r="F66" s="50" t="s">
        <v>36</v>
      </c>
      <c r="G66" s="70" t="s">
        <v>37</v>
      </c>
      <c r="H66" s="88"/>
      <c r="I66" s="53"/>
      <c r="J66" s="58"/>
      <c r="K66" s="88"/>
      <c r="L66" s="88"/>
      <c r="M66" s="53"/>
      <c r="N66" s="53"/>
      <c r="O66" s="53"/>
      <c r="P66" s="53"/>
      <c r="Q66" s="88"/>
      <c r="R66" s="88"/>
      <c r="S66" s="88"/>
      <c r="T66" s="99" t="e">
        <f t="shared" si="0"/>
        <v>#DIV/0!</v>
      </c>
      <c r="U66" s="100">
        <v>1</v>
      </c>
      <c r="V66" s="56">
        <f t="shared" si="1"/>
        <v>0</v>
      </c>
      <c r="W66" s="57">
        <f t="shared" si="2"/>
        <v>0</v>
      </c>
      <c r="X66" s="58"/>
    </row>
    <row r="67" spans="1:24" ht="15.75" customHeight="1" x14ac:dyDescent="0.25">
      <c r="A67" s="59"/>
      <c r="B67" s="60"/>
      <c r="C67" s="73"/>
      <c r="D67" s="50"/>
      <c r="E67" s="74" t="s">
        <v>128</v>
      </c>
      <c r="F67" s="50" t="s">
        <v>36</v>
      </c>
      <c r="G67" s="52" t="s">
        <v>37</v>
      </c>
      <c r="H67" s="88"/>
      <c r="I67" s="53"/>
      <c r="J67" s="58"/>
      <c r="K67" s="88"/>
      <c r="L67" s="88"/>
      <c r="M67" s="53"/>
      <c r="N67" s="53"/>
      <c r="O67" s="53"/>
      <c r="P67" s="53"/>
      <c r="Q67" s="88"/>
      <c r="R67" s="88"/>
      <c r="S67" s="53"/>
      <c r="T67" s="54" t="e">
        <f t="shared" si="0"/>
        <v>#DIV/0!</v>
      </c>
      <c r="U67" s="55">
        <v>1</v>
      </c>
      <c r="V67" s="56">
        <f t="shared" si="1"/>
        <v>0</v>
      </c>
      <c r="W67" s="57">
        <f t="shared" si="2"/>
        <v>0</v>
      </c>
      <c r="X67" s="58"/>
    </row>
    <row r="68" spans="1:24" ht="15" customHeight="1" x14ac:dyDescent="0.25">
      <c r="A68" s="47" t="s">
        <v>129</v>
      </c>
      <c r="B68" s="48"/>
      <c r="C68" s="101" t="s">
        <v>130</v>
      </c>
      <c r="D68" s="50" t="str">
        <f>+'[1]OBJETIVOS SST'!B15</f>
        <v>Garantizar el proceso de inspeccion,  control  y seguimiento del sistema de gestion en seguridad y salud en el trabajo a través de la revisión periódica gerencial y/o entes auditores.</v>
      </c>
      <c r="E68" s="78" t="s">
        <v>131</v>
      </c>
      <c r="F68" s="52" t="s">
        <v>36</v>
      </c>
      <c r="G68" s="52" t="s">
        <v>37</v>
      </c>
      <c r="H68" s="53" t="s">
        <v>143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92">
        <f t="shared" si="0"/>
        <v>1</v>
      </c>
      <c r="U68" s="93">
        <v>1</v>
      </c>
      <c r="V68" s="56">
        <f t="shared" si="1"/>
        <v>1</v>
      </c>
      <c r="W68" s="57">
        <f t="shared" si="2"/>
        <v>1</v>
      </c>
      <c r="X68" s="58"/>
    </row>
    <row r="69" spans="1:24" ht="15.75" customHeight="1" x14ac:dyDescent="0.25">
      <c r="A69" s="59"/>
      <c r="B69" s="60"/>
      <c r="C69" s="101"/>
      <c r="D69" s="50"/>
      <c r="E69" s="61" t="s">
        <v>132</v>
      </c>
      <c r="F69" s="50" t="s">
        <v>36</v>
      </c>
      <c r="G69" s="50" t="s">
        <v>37</v>
      </c>
      <c r="H69" s="53" t="s">
        <v>143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>
        <f t="shared" si="0"/>
        <v>1</v>
      </c>
      <c r="U69" s="55">
        <v>1</v>
      </c>
      <c r="V69" s="56">
        <f t="shared" si="1"/>
        <v>1</v>
      </c>
      <c r="W69" s="57">
        <f t="shared" si="2"/>
        <v>1</v>
      </c>
      <c r="X69" s="58"/>
    </row>
    <row r="70" spans="1:24" ht="15" customHeight="1" x14ac:dyDescent="0.25">
      <c r="A70" s="59"/>
      <c r="B70" s="60"/>
      <c r="C70" s="87" t="s">
        <v>133</v>
      </c>
      <c r="D70" s="50"/>
      <c r="E70" s="98" t="s">
        <v>134</v>
      </c>
      <c r="F70" s="66" t="s">
        <v>36</v>
      </c>
      <c r="G70" s="70" t="s">
        <v>42</v>
      </c>
      <c r="H70" s="88"/>
      <c r="I70" s="88"/>
      <c r="J70" s="53"/>
      <c r="K70" s="53"/>
      <c r="L70" s="53"/>
      <c r="M70" s="53"/>
      <c r="N70" s="53"/>
      <c r="O70" s="53"/>
      <c r="P70" s="53"/>
      <c r="Q70" s="53"/>
      <c r="R70" s="53"/>
      <c r="S70" s="88"/>
      <c r="T70" s="99" t="e">
        <f t="shared" si="0"/>
        <v>#DIV/0!</v>
      </c>
      <c r="U70" s="100">
        <v>1</v>
      </c>
      <c r="V70" s="56">
        <f t="shared" si="1"/>
        <v>0</v>
      </c>
      <c r="W70" s="57">
        <f t="shared" si="2"/>
        <v>0</v>
      </c>
      <c r="X70" s="58"/>
    </row>
    <row r="71" spans="1:24" ht="15.75" customHeight="1" x14ac:dyDescent="0.25">
      <c r="A71" s="59"/>
      <c r="B71" s="60"/>
      <c r="C71" s="87"/>
      <c r="D71" s="50"/>
      <c r="E71" s="74" t="s">
        <v>135</v>
      </c>
      <c r="F71" s="50" t="s">
        <v>36</v>
      </c>
      <c r="G71" s="52" t="s">
        <v>37</v>
      </c>
      <c r="H71" s="88"/>
      <c r="I71" s="88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4" t="e">
        <f t="shared" si="0"/>
        <v>#DIV/0!</v>
      </c>
      <c r="U71" s="55">
        <v>1</v>
      </c>
      <c r="V71" s="56">
        <f t="shared" si="1"/>
        <v>0</v>
      </c>
      <c r="W71" s="57">
        <f t="shared" si="2"/>
        <v>0</v>
      </c>
      <c r="X71" s="58"/>
    </row>
    <row r="72" spans="1:24" ht="15.75" customHeight="1" thickBot="1" x14ac:dyDescent="0.3">
      <c r="A72" s="63"/>
      <c r="B72" s="64"/>
      <c r="C72" s="87"/>
      <c r="D72" s="50"/>
      <c r="E72" s="78" t="s">
        <v>136</v>
      </c>
      <c r="F72" s="52" t="s">
        <v>36</v>
      </c>
      <c r="G72" s="52" t="s">
        <v>37</v>
      </c>
      <c r="H72" s="102"/>
      <c r="I72" s="102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54" t="e">
        <f t="shared" si="0"/>
        <v>#DIV/0!</v>
      </c>
      <c r="U72" s="55">
        <v>1</v>
      </c>
      <c r="V72" s="56">
        <f t="shared" si="1"/>
        <v>0</v>
      </c>
      <c r="W72" s="57">
        <f t="shared" si="2"/>
        <v>0</v>
      </c>
      <c r="X72" s="58"/>
    </row>
    <row r="73" spans="1:24" ht="15" customHeight="1" thickBot="1" x14ac:dyDescent="0.3">
      <c r="A73" s="103" t="s">
        <v>137</v>
      </c>
      <c r="B73" s="103"/>
      <c r="C73" s="103"/>
      <c r="D73" s="103"/>
      <c r="E73" s="104" t="s">
        <v>138</v>
      </c>
      <c r="F73" s="105"/>
      <c r="G73" s="106"/>
      <c r="H73" s="107">
        <f>COUNTIF(H8:H71,$P$80)</f>
        <v>20</v>
      </c>
      <c r="I73" s="107">
        <f>COUNTIF(I8:I71,$P$80)</f>
        <v>0</v>
      </c>
      <c r="J73" s="107">
        <f>COUNTIF(J8:J71,$P$80)</f>
        <v>0</v>
      </c>
      <c r="K73" s="107">
        <f>COUNTIF(K8:K71,$P$80)</f>
        <v>0</v>
      </c>
      <c r="L73" s="107">
        <f>COUNTIF(L8:L71,$P$80)</f>
        <v>0</v>
      </c>
      <c r="M73" s="107">
        <f>COUNTIF(M8:M71,$P$80)</f>
        <v>0</v>
      </c>
      <c r="N73" s="107">
        <f>COUNTIF(N8:N71,$P$80)</f>
        <v>0</v>
      </c>
      <c r="O73" s="107">
        <f>COUNTIF(O8:O71,$P$80)</f>
        <v>0</v>
      </c>
      <c r="P73" s="107">
        <f>COUNTIF(P8:P71,$P$80)</f>
        <v>0</v>
      </c>
      <c r="Q73" s="107">
        <f>COUNTIF(Q8:Q71,$P$80)</f>
        <v>0</v>
      </c>
      <c r="R73" s="107">
        <f>COUNTIF(R8:R71,$P$80)</f>
        <v>0</v>
      </c>
      <c r="S73" s="107">
        <f>COUNTIF(S8:S71,$P$80)</f>
        <v>0</v>
      </c>
      <c r="T73" s="108">
        <f t="shared" si="0"/>
        <v>1</v>
      </c>
      <c r="U73" s="109"/>
      <c r="V73" s="110">
        <f>SUM(V8:V72)</f>
        <v>19</v>
      </c>
      <c r="W73" s="110">
        <f>SUM(W8:W72)</f>
        <v>19</v>
      </c>
      <c r="X73" s="58"/>
    </row>
    <row r="74" spans="1:24" ht="15.75" customHeight="1" thickBot="1" x14ac:dyDescent="0.3">
      <c r="A74" s="103"/>
      <c r="B74" s="103"/>
      <c r="C74" s="103"/>
      <c r="D74" s="103"/>
      <c r="E74" s="111" t="s">
        <v>139</v>
      </c>
      <c r="F74" s="105"/>
      <c r="G74" s="106"/>
      <c r="H74" s="112">
        <f>SUM((COUNTIF(H8:H71,$P$80))+(COUNTIF(H8:H71,$P$79)))</f>
        <v>20</v>
      </c>
      <c r="I74" s="112">
        <f>SUM((COUNTIF(I8:I71,$P$80))+(COUNTIF(I8:I71,$P$79)))</f>
        <v>0</v>
      </c>
      <c r="J74" s="112">
        <f>SUM((COUNTIF(J8:J71,$P$80))+(COUNTIF(J8:J71,$P$79)))</f>
        <v>0</v>
      </c>
      <c r="K74" s="112">
        <f>SUM((COUNTIF(K8:K71,$P$80))+(COUNTIF(K8:K71,$P$79)))</f>
        <v>0</v>
      </c>
      <c r="L74" s="112">
        <f>SUM((COUNTIF(L8:L71,$P$80))+(COUNTIF(L8:L71,$P$79)))</f>
        <v>0</v>
      </c>
      <c r="M74" s="112">
        <f>SUM((COUNTIF(M8:M71,$P$80))+(COUNTIF(M8:M71,$P$79)))</f>
        <v>0</v>
      </c>
      <c r="N74" s="112">
        <f>SUM((COUNTIF(N8:N71,$P$80))+(COUNTIF(N8:N71,$P$79)))</f>
        <v>0</v>
      </c>
      <c r="O74" s="112">
        <f>SUM((COUNTIF(O8:O71,$P$80))+(COUNTIF(O8:O71,$P$79)))</f>
        <v>0</v>
      </c>
      <c r="P74" s="112">
        <f>SUM((COUNTIF(P8:P71,$P$80))+(COUNTIF(P8:P71,$P$79)))</f>
        <v>0</v>
      </c>
      <c r="Q74" s="112">
        <f>SUM((COUNTIF(Q8:Q71,$P$80))+(COUNTIF(Q8:Q71,$P$79)))</f>
        <v>0</v>
      </c>
      <c r="R74" s="112">
        <f>SUM((COUNTIF(R8:R71,$P$80))+(COUNTIF(R8:R71,$P$79)))</f>
        <v>0</v>
      </c>
      <c r="S74" s="112">
        <f>SUM((COUNTIF(S8:S71,$P$80))+(COUNTIF(S8:S71,$P$79)))</f>
        <v>0</v>
      </c>
      <c r="T74" s="113"/>
      <c r="U74" s="113"/>
      <c r="V74" s="18"/>
      <c r="W74" s="18"/>
      <c r="X74" s="6"/>
    </row>
    <row r="75" spans="1:24" ht="15.75" customHeight="1" thickBot="1" x14ac:dyDescent="0.3">
      <c r="A75" s="103"/>
      <c r="B75" s="103"/>
      <c r="C75" s="103"/>
      <c r="D75" s="103"/>
      <c r="E75" s="114" t="s">
        <v>140</v>
      </c>
      <c r="F75" s="105"/>
      <c r="G75" s="106"/>
      <c r="H75" s="115">
        <f t="shared" ref="H75:S75" si="3">+H73/H74</f>
        <v>1</v>
      </c>
      <c r="I75" s="115" t="e">
        <f t="shared" si="3"/>
        <v>#DIV/0!</v>
      </c>
      <c r="J75" s="115" t="e">
        <f t="shared" si="3"/>
        <v>#DIV/0!</v>
      </c>
      <c r="K75" s="115" t="e">
        <f t="shared" si="3"/>
        <v>#DIV/0!</v>
      </c>
      <c r="L75" s="115" t="e">
        <f t="shared" si="3"/>
        <v>#DIV/0!</v>
      </c>
      <c r="M75" s="115" t="e">
        <f t="shared" si="3"/>
        <v>#DIV/0!</v>
      </c>
      <c r="N75" s="115" t="e">
        <f t="shared" si="3"/>
        <v>#DIV/0!</v>
      </c>
      <c r="O75" s="115" t="e">
        <f t="shared" si="3"/>
        <v>#DIV/0!</v>
      </c>
      <c r="P75" s="115" t="e">
        <f t="shared" si="3"/>
        <v>#DIV/0!</v>
      </c>
      <c r="Q75" s="115" t="e">
        <f t="shared" si="3"/>
        <v>#DIV/0!</v>
      </c>
      <c r="R75" s="115" t="e">
        <f t="shared" si="3"/>
        <v>#DIV/0!</v>
      </c>
      <c r="S75" s="115" t="e">
        <f t="shared" si="3"/>
        <v>#DIV/0!</v>
      </c>
      <c r="T75" s="113"/>
      <c r="U75" s="113"/>
      <c r="V75" s="18"/>
      <c r="W75" s="18"/>
      <c r="X75" s="6"/>
    </row>
    <row r="76" spans="1:24" ht="15.75" customHeight="1" x14ac:dyDescent="0.25">
      <c r="A76" s="116"/>
      <c r="B76" s="116"/>
      <c r="C76" s="116"/>
      <c r="D76" s="116"/>
      <c r="E76" s="46"/>
      <c r="F76" s="46"/>
      <c r="G76" s="46"/>
      <c r="H76" s="117"/>
      <c r="I76" s="118"/>
      <c r="J76" s="118"/>
      <c r="K76" s="117"/>
      <c r="L76" s="117"/>
      <c r="M76" s="119"/>
      <c r="N76" s="120"/>
      <c r="O76" s="120"/>
      <c r="P76" s="120"/>
      <c r="Q76" s="120"/>
      <c r="R76" s="120"/>
      <c r="S76" s="120"/>
      <c r="T76" s="6"/>
      <c r="U76" s="6"/>
      <c r="V76" s="6"/>
      <c r="W76" s="6"/>
      <c r="X76" s="6"/>
    </row>
    <row r="77" spans="1:24" ht="15.75" customHeight="1" x14ac:dyDescent="0.25">
      <c r="A77" s="121" t="s">
        <v>141</v>
      </c>
      <c r="B77" s="121"/>
      <c r="C77" s="121"/>
      <c r="D77" s="121"/>
      <c r="E77" s="121"/>
      <c r="F77" s="121"/>
      <c r="G77" s="121"/>
      <c r="H77" s="121"/>
      <c r="I77" s="121"/>
      <c r="J77" s="122">
        <f>+T73</f>
        <v>1</v>
      </c>
      <c r="K77" s="12"/>
      <c r="L77" s="13"/>
      <c r="M77" s="119"/>
      <c r="N77" s="120"/>
      <c r="O77" s="120"/>
      <c r="P77" s="120"/>
      <c r="Q77" s="120"/>
      <c r="R77" s="120"/>
      <c r="S77" s="120"/>
      <c r="T77" s="6"/>
      <c r="U77" s="6"/>
      <c r="V77" s="6"/>
      <c r="W77" s="6"/>
      <c r="X77" s="6"/>
    </row>
    <row r="78" spans="1:24" ht="15.75" customHeight="1" x14ac:dyDescent="0.25">
      <c r="A78" s="123"/>
      <c r="B78" s="123"/>
      <c r="C78" s="123"/>
      <c r="D78" s="123"/>
      <c r="E78" s="124"/>
      <c r="F78" s="124"/>
      <c r="G78" s="124"/>
      <c r="H78" s="119"/>
      <c r="I78" s="119"/>
      <c r="J78" s="119"/>
      <c r="K78" s="119"/>
      <c r="L78" s="119"/>
      <c r="M78" s="119"/>
      <c r="N78" s="120"/>
      <c r="O78" s="120"/>
      <c r="P78" s="125" t="s">
        <v>142</v>
      </c>
      <c r="Q78" s="13"/>
      <c r="R78" s="120"/>
      <c r="S78" s="120"/>
      <c r="T78" s="6"/>
      <c r="U78" s="6"/>
      <c r="V78" s="6"/>
      <c r="W78" s="6"/>
      <c r="X78" s="6"/>
    </row>
    <row r="79" spans="1:24" ht="15.75" customHeight="1" x14ac:dyDescent="0.25">
      <c r="A79" s="126"/>
      <c r="B79" s="29"/>
      <c r="C79" s="123"/>
      <c r="D79" s="123"/>
      <c r="E79" s="126"/>
      <c r="F79" s="29"/>
      <c r="G79" s="29"/>
      <c r="H79" s="29"/>
      <c r="I79" s="126"/>
      <c r="J79" s="29"/>
      <c r="K79" s="29"/>
      <c r="L79" s="29"/>
      <c r="M79" s="29"/>
      <c r="N79" s="29"/>
      <c r="O79" s="120"/>
      <c r="P79" s="127" t="s">
        <v>38</v>
      </c>
      <c r="Q79" s="128"/>
      <c r="R79" s="120"/>
      <c r="S79" s="120"/>
      <c r="T79" s="6"/>
      <c r="U79" s="6"/>
      <c r="V79" s="6"/>
      <c r="W79" s="6"/>
      <c r="X79" s="6"/>
    </row>
    <row r="80" spans="1:24" ht="15.75" customHeight="1" thickBot="1" x14ac:dyDescent="0.3">
      <c r="A80" s="129"/>
      <c r="B80" s="29"/>
      <c r="C80" s="130"/>
      <c r="D80" s="130"/>
      <c r="E80" s="131"/>
      <c r="F80" s="131"/>
      <c r="G80" s="131"/>
      <c r="H80" s="131"/>
      <c r="I80" s="129"/>
      <c r="J80" s="29"/>
      <c r="K80" s="29"/>
      <c r="L80" s="29"/>
      <c r="M80" s="29"/>
      <c r="N80" s="29"/>
      <c r="O80" s="120"/>
      <c r="P80" s="127" t="s">
        <v>143</v>
      </c>
      <c r="Q80" s="132"/>
      <c r="R80" s="120"/>
      <c r="S80" s="120"/>
      <c r="T80" s="6"/>
      <c r="U80" s="6"/>
      <c r="V80" s="6"/>
      <c r="W80" s="6"/>
      <c r="X80" s="6"/>
    </row>
    <row r="81" spans="3:22" ht="24" customHeight="1" thickBot="1" x14ac:dyDescent="0.25">
      <c r="C81" s="133" t="s">
        <v>144</v>
      </c>
      <c r="D81" s="133"/>
      <c r="E81" s="134" t="s">
        <v>145</v>
      </c>
      <c r="F81" s="135"/>
      <c r="G81" s="136"/>
      <c r="H81" s="137" t="s">
        <v>146</v>
      </c>
      <c r="I81" s="138"/>
      <c r="J81" s="138"/>
      <c r="K81" s="138"/>
      <c r="L81" s="138"/>
      <c r="M81" s="138"/>
      <c r="N81" s="139"/>
      <c r="O81" s="136"/>
      <c r="P81" s="137" t="s">
        <v>147</v>
      </c>
      <c r="Q81" s="138"/>
      <c r="R81" s="138"/>
      <c r="S81" s="138"/>
      <c r="T81" s="138"/>
      <c r="U81" s="138"/>
      <c r="V81" s="139"/>
    </row>
    <row r="82" spans="3:22" ht="15.75" customHeight="1" thickBot="1" x14ac:dyDescent="0.25">
      <c r="C82" s="135"/>
      <c r="D82" s="135"/>
      <c r="E82" s="140"/>
      <c r="F82" s="135"/>
      <c r="G82" s="140"/>
      <c r="H82" s="141"/>
      <c r="I82" s="142"/>
      <c r="J82" s="142"/>
      <c r="K82" s="142"/>
      <c r="L82" s="142"/>
      <c r="M82" s="142"/>
      <c r="N82" s="143"/>
      <c r="O82" s="140"/>
      <c r="P82" s="141"/>
      <c r="Q82" s="142"/>
      <c r="R82" s="142"/>
      <c r="S82" s="142"/>
      <c r="T82" s="142"/>
      <c r="U82" s="142"/>
      <c r="V82" s="143"/>
    </row>
    <row r="83" spans="3:22" ht="15.75" customHeight="1" thickBot="1" x14ac:dyDescent="0.25">
      <c r="C83" s="135"/>
      <c r="D83" s="135"/>
      <c r="E83" s="144"/>
      <c r="F83" s="135"/>
      <c r="G83" s="144"/>
      <c r="H83" s="145"/>
      <c r="I83" s="146"/>
      <c r="J83" s="146"/>
      <c r="K83" s="146"/>
      <c r="L83" s="146"/>
      <c r="M83" s="146"/>
      <c r="N83" s="147"/>
      <c r="O83" s="144"/>
      <c r="P83" s="145"/>
      <c r="Q83" s="146"/>
      <c r="R83" s="146"/>
      <c r="S83" s="146"/>
      <c r="T83" s="146"/>
      <c r="U83" s="146"/>
      <c r="V83" s="147"/>
    </row>
    <row r="84" spans="3:22" ht="15.75" customHeight="1" x14ac:dyDescent="0.2"/>
    <row r="85" spans="3:22" ht="15.75" customHeight="1" x14ac:dyDescent="0.2"/>
    <row r="86" spans="3:22" ht="15.75" customHeight="1" x14ac:dyDescent="0.2"/>
    <row r="87" spans="3:22" ht="15.75" customHeight="1" x14ac:dyDescent="0.2"/>
    <row r="88" spans="3:22" ht="15.75" customHeight="1" x14ac:dyDescent="0.2"/>
    <row r="89" spans="3:22" ht="15.75" customHeight="1" x14ac:dyDescent="0.2"/>
    <row r="90" spans="3:22" ht="15.75" customHeight="1" x14ac:dyDescent="0.2"/>
    <row r="91" spans="3:22" ht="15.75" customHeight="1" x14ac:dyDescent="0.2"/>
    <row r="92" spans="3:22" ht="15.75" customHeight="1" x14ac:dyDescent="0.2"/>
    <row r="93" spans="3:22" ht="15.75" customHeight="1" x14ac:dyDescent="0.2"/>
    <row r="94" spans="3:22" ht="15.75" customHeight="1" x14ac:dyDescent="0.2"/>
    <row r="95" spans="3:22" ht="15.75" customHeight="1" x14ac:dyDescent="0.2"/>
    <row r="96" spans="3:2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</sheetData>
  <autoFilter ref="A7:X75"/>
  <mergeCells count="32">
    <mergeCell ref="O81:O83"/>
    <mergeCell ref="P81:V83"/>
    <mergeCell ref="A79:B79"/>
    <mergeCell ref="E79:H79"/>
    <mergeCell ref="I79:N79"/>
    <mergeCell ref="A80:B80"/>
    <mergeCell ref="I80:N80"/>
    <mergeCell ref="E81:E83"/>
    <mergeCell ref="G81:G83"/>
    <mergeCell ref="H81:N83"/>
    <mergeCell ref="A7:B7"/>
    <mergeCell ref="E73:G73"/>
    <mergeCell ref="E74:G74"/>
    <mergeCell ref="E75:G75"/>
    <mergeCell ref="J77:L77"/>
    <mergeCell ref="P78:Q78"/>
    <mergeCell ref="T5:V5"/>
    <mergeCell ref="C6:E6"/>
    <mergeCell ref="H6:J6"/>
    <mergeCell ref="K6:M6"/>
    <mergeCell ref="N6:P6"/>
    <mergeCell ref="Q6:S6"/>
    <mergeCell ref="A1:C2"/>
    <mergeCell ref="E1:W2"/>
    <mergeCell ref="A3:W3"/>
    <mergeCell ref="A5:C5"/>
    <mergeCell ref="D5:E5"/>
    <mergeCell ref="I5:K5"/>
    <mergeCell ref="L5:M5"/>
    <mergeCell ref="N5:O5"/>
    <mergeCell ref="P5:Q5"/>
    <mergeCell ref="R5:S5"/>
  </mergeCells>
  <conditionalFormatting sqref="H8:S8 L11:L15 M11:N13 R15:R16 I18:J18 O18:S18 R20:S20 H22:M22 O22:S22 H25 K27:L30 N27:O30 P27:P29 Q27:Q30 R27:R29 M28:M31 P31 L33:L34 R33:S35 Q34:Q35 L38:S38 K40:S40 N42:O42 Q42 O44:P45 H47:J47 O47:O48 P48:R53 S44:S54 I48:J49 K55:P55 R55:S55 H59:H62 L59:M63 K60:K63 I62:I63 H66:H67 N60:N63 P66:S67 K66:M67 H70:S71 O14:Q16 O13 O11:S12 S14:S16 R30:S30 L42 S42 O50:O53 L18:L20 M19:S19 J33:K35 I11:K16 I23 L23 O23 R23 I24:S25 I33:I34 M33:P35 H44:L44 N44 Q44:Q47 R44:R45 H46:I46 H11:H14 H51:N53 H55 H56:S56 H58:S58 H57:I57 K57:L57 N57:O57 Q57:R57 J59:J61 O59:S63 H16 H27:J31 H34:H35 K45:N50">
    <cfRule type="cellIs" dxfId="338" priority="132" stopIfTrue="1" operator="equal">
      <formula>$P$80</formula>
    </cfRule>
  </conditionalFormatting>
  <conditionalFormatting sqref="H8:S8 L11:L15 M11:N13 R15:R16 I18:J18 O18:S18 R20:S20 H22:M22 O22:S22 H25 K27:L30 N27:O30 P27:P29 Q27:Q30 R27:R29 M28:M31 P31 L33:L34 R33:S35 Q34:Q35 L38:S38 K40:S40 N42:O42 Q42 O44:P45 H47:J47 O47:O48 P48:R53 S44:S54 I48:J49 K55:P55 R55:S55 H59:H62 L59:M63 K60:K63 I62:I63 H66:H67 N60:N63 P66:S67 K66:M67 H70:S71 O14:Q16 O13 O11:S12 S14:S16 R30:S30 L42 S42 O50:O53 L18:L20 M19:S19 J33:K35 I11:K16 I23 L23 O23 R23 I24:S25 I33:I34 M33:P35 H44:L44 N44 Q44:Q47 R44:R45 H46:I46 H11:H14 H51:N53 H55 H56:S56 H58:S58 H57:I57 K57:L57 N57:O57 Q57:R57 J59:J61 O59:S63 H16 H27:J31 H34:H35 K45:N50">
    <cfRule type="cellIs" dxfId="337" priority="133" stopIfTrue="1" operator="equal">
      <formula>$P$79</formula>
    </cfRule>
  </conditionalFormatting>
  <conditionalFormatting sqref="H8:S8 L11:L15 M11:N13 R15:R16 I18:J18 L18 O18:S18 R20:S20 K27:L30 N27:O30 P27:P29 Q27:Q30 R27:R29 M28:M31 S30 P31 L33:L34 R33:S35 Q34:Q35 L38:S38 K40:S40 N42:O42 Q42 K45:N47 O44:P45 H47:J47 I48:J49 K55:P55 R55:S55 K60:K63 I62:I63 H66:H67 N60:N63 P66:S67 K66:M67 H70:S71 O14:Q16 O13 O11:S12 S14:S16 H22:M22 O22:S22 H25 J33:K35 H14 I11:K16 I23 L23 O23 R23 I24:S25 I33:I34 M33:P35 H44:L44 N44 Q44:Q47 R44:R45 H46:I46 K49:K50 N49:N50 O50 H51:R53 H55 H56:S56 H57:I57 K57:L57 N57:O57 Q57:R57 H58:S58 H59:H62 L59:M63 J59:J61 O59:S63 H16 H27:J31 H34:H35 O47:O48 L48:M50 P48:R50 S44:S54">
    <cfRule type="cellIs" dxfId="336" priority="134" stopIfTrue="1" operator="equal">
      <formula>#REF!</formula>
    </cfRule>
  </conditionalFormatting>
  <conditionalFormatting sqref="R14">
    <cfRule type="cellIs" dxfId="335" priority="135" stopIfTrue="1" operator="equal">
      <formula>$P$80</formula>
    </cfRule>
  </conditionalFormatting>
  <conditionalFormatting sqref="R14">
    <cfRule type="cellIs" dxfId="334" priority="136" stopIfTrue="1" operator="equal">
      <formula>$P$79</formula>
    </cfRule>
  </conditionalFormatting>
  <conditionalFormatting sqref="R14">
    <cfRule type="cellIs" dxfId="333" priority="137" stopIfTrue="1" operator="equal">
      <formula>#REF!</formula>
    </cfRule>
  </conditionalFormatting>
  <conditionalFormatting sqref="S28">
    <cfRule type="cellIs" dxfId="332" priority="138" stopIfTrue="1" operator="equal">
      <formula>$P$80</formula>
    </cfRule>
  </conditionalFormatting>
  <conditionalFormatting sqref="S28">
    <cfRule type="cellIs" dxfId="331" priority="139" stopIfTrue="1" operator="equal">
      <formula>$P$79</formula>
    </cfRule>
  </conditionalFormatting>
  <conditionalFormatting sqref="S28">
    <cfRule type="cellIs" dxfId="330" priority="140" stopIfTrue="1" operator="equal">
      <formula>#REF!</formula>
    </cfRule>
  </conditionalFormatting>
  <conditionalFormatting sqref="S29">
    <cfRule type="cellIs" dxfId="329" priority="141" stopIfTrue="1" operator="equal">
      <formula>$P$80</formula>
    </cfRule>
  </conditionalFormatting>
  <conditionalFormatting sqref="S29">
    <cfRule type="cellIs" dxfId="328" priority="142" stopIfTrue="1" operator="equal">
      <formula>$P$79</formula>
    </cfRule>
  </conditionalFormatting>
  <conditionalFormatting sqref="S29 R30">
    <cfRule type="cellIs" dxfId="327" priority="143" stopIfTrue="1" operator="equal">
      <formula>#REF!</formula>
    </cfRule>
  </conditionalFormatting>
  <conditionalFormatting sqref="M14">
    <cfRule type="cellIs" dxfId="326" priority="144" stopIfTrue="1" operator="equal">
      <formula>$P$80</formula>
    </cfRule>
  </conditionalFormatting>
  <conditionalFormatting sqref="M14">
    <cfRule type="cellIs" dxfId="325" priority="145" stopIfTrue="1" operator="equal">
      <formula>$P$79</formula>
    </cfRule>
  </conditionalFormatting>
  <conditionalFormatting sqref="M14">
    <cfRule type="cellIs" dxfId="324" priority="146" stopIfTrue="1" operator="equal">
      <formula>#REF!</formula>
    </cfRule>
  </conditionalFormatting>
  <conditionalFormatting sqref="R42">
    <cfRule type="cellIs" dxfId="323" priority="147" stopIfTrue="1" operator="equal">
      <formula>$P$80</formula>
    </cfRule>
  </conditionalFormatting>
  <conditionalFormatting sqref="R42">
    <cfRule type="cellIs" dxfId="322" priority="148" stopIfTrue="1" operator="equal">
      <formula>$P$79</formula>
    </cfRule>
  </conditionalFormatting>
  <conditionalFormatting sqref="R42">
    <cfRule type="cellIs" dxfId="321" priority="149" stopIfTrue="1" operator="equal">
      <formula>#REF!</formula>
    </cfRule>
  </conditionalFormatting>
  <conditionalFormatting sqref="Q80">
    <cfRule type="cellIs" dxfId="320" priority="150" stopIfTrue="1" operator="equal">
      <formula>$P$80</formula>
    </cfRule>
  </conditionalFormatting>
  <conditionalFormatting sqref="Q80">
    <cfRule type="cellIs" dxfId="319" priority="151" stopIfTrue="1" operator="equal">
      <formula>$P$79</formula>
    </cfRule>
  </conditionalFormatting>
  <conditionalFormatting sqref="Q80">
    <cfRule type="cellIs" dxfId="318" priority="152" stopIfTrue="1" operator="equal">
      <formula>#REF!</formula>
    </cfRule>
  </conditionalFormatting>
  <conditionalFormatting sqref="H42">
    <cfRule type="cellIs" dxfId="317" priority="153" stopIfTrue="1" operator="equal">
      <formula>$P$80</formula>
    </cfRule>
  </conditionalFormatting>
  <conditionalFormatting sqref="H42">
    <cfRule type="cellIs" dxfId="316" priority="154" stopIfTrue="1" operator="equal">
      <formula>$P$79</formula>
    </cfRule>
  </conditionalFormatting>
  <conditionalFormatting sqref="H42 L42 S42">
    <cfRule type="cellIs" dxfId="315" priority="155" stopIfTrue="1" operator="equal">
      <formula>#REF!</formula>
    </cfRule>
  </conditionalFormatting>
  <conditionalFormatting sqref="H63">
    <cfRule type="cellIs" dxfId="314" priority="156" stopIfTrue="1" operator="equal">
      <formula>$P$80</formula>
    </cfRule>
  </conditionalFormatting>
  <conditionalFormatting sqref="H63">
    <cfRule type="cellIs" dxfId="313" priority="157" stopIfTrue="1" operator="equal">
      <formula>$P$79</formula>
    </cfRule>
  </conditionalFormatting>
  <conditionalFormatting sqref="H63">
    <cfRule type="cellIs" dxfId="312" priority="158" stopIfTrue="1" operator="equal">
      <formula>#REF!</formula>
    </cfRule>
  </conditionalFormatting>
  <conditionalFormatting sqref="Q47">
    <cfRule type="cellIs" dxfId="311" priority="159" stopIfTrue="1" operator="equal">
      <formula>$P$80</formula>
    </cfRule>
  </conditionalFormatting>
  <conditionalFormatting sqref="Q47">
    <cfRule type="cellIs" dxfId="310" priority="160" stopIfTrue="1" operator="equal">
      <formula>$P$79</formula>
    </cfRule>
  </conditionalFormatting>
  <conditionalFormatting sqref="Q47">
    <cfRule type="cellIs" dxfId="309" priority="161" stopIfTrue="1" operator="equal">
      <formula>#REF!</formula>
    </cfRule>
  </conditionalFormatting>
  <conditionalFormatting sqref="R47">
    <cfRule type="cellIs" dxfId="308" priority="162" stopIfTrue="1" operator="equal">
      <formula>$P$80</formula>
    </cfRule>
  </conditionalFormatting>
  <conditionalFormatting sqref="R47">
    <cfRule type="cellIs" dxfId="307" priority="163" stopIfTrue="1" operator="equal">
      <formula>$P$79</formula>
    </cfRule>
  </conditionalFormatting>
  <conditionalFormatting sqref="R47">
    <cfRule type="cellIs" dxfId="306" priority="164" stopIfTrue="1" operator="equal">
      <formula>#REF!</formula>
    </cfRule>
  </conditionalFormatting>
  <conditionalFormatting sqref="J20:Q20">
    <cfRule type="cellIs" dxfId="305" priority="165" stopIfTrue="1" operator="equal">
      <formula>$P$80</formula>
    </cfRule>
  </conditionalFormatting>
  <conditionalFormatting sqref="J20:Q20">
    <cfRule type="cellIs" dxfId="304" priority="166" stopIfTrue="1" operator="equal">
      <formula>$P$79</formula>
    </cfRule>
  </conditionalFormatting>
  <conditionalFormatting sqref="J20:Q20">
    <cfRule type="cellIs" dxfId="303" priority="167" stopIfTrue="1" operator="equal">
      <formula>#REF!</formula>
    </cfRule>
  </conditionalFormatting>
  <conditionalFormatting sqref="H38:J38">
    <cfRule type="cellIs" dxfId="302" priority="168" stopIfTrue="1" operator="equal">
      <formula>$P$80</formula>
    </cfRule>
  </conditionalFormatting>
  <conditionalFormatting sqref="H38:J38">
    <cfRule type="cellIs" dxfId="301" priority="169" stopIfTrue="1" operator="equal">
      <formula>$P$79</formula>
    </cfRule>
  </conditionalFormatting>
  <conditionalFormatting sqref="H38:J38">
    <cfRule type="cellIs" dxfId="300" priority="170" stopIfTrue="1" operator="equal">
      <formula>#REF!</formula>
    </cfRule>
  </conditionalFormatting>
  <conditionalFormatting sqref="I40:S40">
    <cfRule type="cellIs" dxfId="299" priority="171" stopIfTrue="1" operator="equal">
      <formula>$P$80</formula>
    </cfRule>
  </conditionalFormatting>
  <conditionalFormatting sqref="I40:S40">
    <cfRule type="cellIs" dxfId="298" priority="172" stopIfTrue="1" operator="equal">
      <formula>$P$79</formula>
    </cfRule>
  </conditionalFormatting>
  <conditionalFormatting sqref="I40:S40">
    <cfRule type="cellIs" dxfId="297" priority="173" stopIfTrue="1" operator="equal">
      <formula>#REF!</formula>
    </cfRule>
  </conditionalFormatting>
  <conditionalFormatting sqref="H39">
    <cfRule type="cellIs" dxfId="296" priority="177" stopIfTrue="1" operator="equal">
      <formula>$P$80</formula>
    </cfRule>
  </conditionalFormatting>
  <conditionalFormatting sqref="H39">
    <cfRule type="cellIs" dxfId="295" priority="178" stopIfTrue="1" operator="equal">
      <formula>$P$79</formula>
    </cfRule>
  </conditionalFormatting>
  <conditionalFormatting sqref="H39">
    <cfRule type="cellIs" dxfId="294" priority="179" stopIfTrue="1" operator="equal">
      <formula>#REF!</formula>
    </cfRule>
  </conditionalFormatting>
  <conditionalFormatting sqref="H50:S50">
    <cfRule type="cellIs" dxfId="293" priority="186" stopIfTrue="1" operator="equal">
      <formula>$P$80</formula>
    </cfRule>
  </conditionalFormatting>
  <conditionalFormatting sqref="H50:S50">
    <cfRule type="cellIs" dxfId="292" priority="187" stopIfTrue="1" operator="equal">
      <formula>$P$79</formula>
    </cfRule>
  </conditionalFormatting>
  <conditionalFormatting sqref="H50:S50 O51 R51">
    <cfRule type="cellIs" dxfId="291" priority="188" stopIfTrue="1" operator="equal">
      <formula>#REF!</formula>
    </cfRule>
  </conditionalFormatting>
  <conditionalFormatting sqref="I64">
    <cfRule type="cellIs" dxfId="290" priority="189" stopIfTrue="1" operator="equal">
      <formula>$P$80</formula>
    </cfRule>
  </conditionalFormatting>
  <conditionalFormatting sqref="I64">
    <cfRule type="cellIs" dxfId="289" priority="190" stopIfTrue="1" operator="equal">
      <formula>$P$79</formula>
    </cfRule>
  </conditionalFormatting>
  <conditionalFormatting sqref="I64">
    <cfRule type="cellIs" dxfId="288" priority="191" stopIfTrue="1" operator="equal">
      <formula>#REF!</formula>
    </cfRule>
  </conditionalFormatting>
  <conditionalFormatting sqref="I66:I67">
    <cfRule type="cellIs" dxfId="287" priority="192" stopIfTrue="1" operator="equal">
      <formula>$P$80</formula>
    </cfRule>
  </conditionalFormatting>
  <conditionalFormatting sqref="I66:I67">
    <cfRule type="cellIs" dxfId="286" priority="193" stopIfTrue="1" operator="equal">
      <formula>$P$79</formula>
    </cfRule>
  </conditionalFormatting>
  <conditionalFormatting sqref="I66:I67">
    <cfRule type="cellIs" dxfId="285" priority="194" stopIfTrue="1" operator="equal">
      <formula>#REF!</formula>
    </cfRule>
  </conditionalFormatting>
  <conditionalFormatting sqref="N66:N67">
    <cfRule type="cellIs" dxfId="284" priority="195" stopIfTrue="1" operator="equal">
      <formula>$P$80</formula>
    </cfRule>
  </conditionalFormatting>
  <conditionalFormatting sqref="N66:N67">
    <cfRule type="cellIs" dxfId="283" priority="196" stopIfTrue="1" operator="equal">
      <formula>$P$79</formula>
    </cfRule>
  </conditionalFormatting>
  <conditionalFormatting sqref="N66:N67">
    <cfRule type="cellIs" dxfId="282" priority="197" stopIfTrue="1" operator="equal">
      <formula>#REF!</formula>
    </cfRule>
  </conditionalFormatting>
  <conditionalFormatting sqref="N14">
    <cfRule type="cellIs" dxfId="281" priority="198" stopIfTrue="1" operator="equal">
      <formula>$P$80</formula>
    </cfRule>
  </conditionalFormatting>
  <conditionalFormatting sqref="N14">
    <cfRule type="cellIs" dxfId="280" priority="199" stopIfTrue="1" operator="equal">
      <formula>$P$79</formula>
    </cfRule>
  </conditionalFormatting>
  <conditionalFormatting sqref="N14">
    <cfRule type="cellIs" dxfId="279" priority="200" stopIfTrue="1" operator="equal">
      <formula>#REF!</formula>
    </cfRule>
  </conditionalFormatting>
  <conditionalFormatting sqref="H72:S72">
    <cfRule type="cellIs" dxfId="278" priority="204" stopIfTrue="1" operator="equal">
      <formula>$P$80</formula>
    </cfRule>
  </conditionalFormatting>
  <conditionalFormatting sqref="H72:S72">
    <cfRule type="cellIs" dxfId="277" priority="205" stopIfTrue="1" operator="equal">
      <formula>$P$79</formula>
    </cfRule>
  </conditionalFormatting>
  <conditionalFormatting sqref="H72:S72">
    <cfRule type="cellIs" dxfId="276" priority="206" stopIfTrue="1" operator="equal">
      <formula>#REF!</formula>
    </cfRule>
  </conditionalFormatting>
  <conditionalFormatting sqref="I10:S10">
    <cfRule type="cellIs" dxfId="275" priority="207" stopIfTrue="1" operator="equal">
      <formula>$P$80</formula>
    </cfRule>
  </conditionalFormatting>
  <conditionalFormatting sqref="I10:S10">
    <cfRule type="cellIs" dxfId="274" priority="208" stopIfTrue="1" operator="equal">
      <formula>$P$79</formula>
    </cfRule>
  </conditionalFormatting>
  <conditionalFormatting sqref="I10:S10">
    <cfRule type="cellIs" dxfId="273" priority="209" stopIfTrue="1" operator="equal">
      <formula>#REF!</formula>
    </cfRule>
  </conditionalFormatting>
  <conditionalFormatting sqref="K18">
    <cfRule type="cellIs" dxfId="272" priority="210" stopIfTrue="1" operator="equal">
      <formula>$P$80</formula>
    </cfRule>
  </conditionalFormatting>
  <conditionalFormatting sqref="K18">
    <cfRule type="cellIs" dxfId="271" priority="211" stopIfTrue="1" operator="equal">
      <formula>$P$79</formula>
    </cfRule>
  </conditionalFormatting>
  <conditionalFormatting sqref="K18">
    <cfRule type="cellIs" dxfId="270" priority="212" stopIfTrue="1" operator="equal">
      <formula>#REF!</formula>
    </cfRule>
  </conditionalFormatting>
  <conditionalFormatting sqref="H49">
    <cfRule type="cellIs" dxfId="269" priority="213" stopIfTrue="1" operator="equal">
      <formula>$P$80</formula>
    </cfRule>
  </conditionalFormatting>
  <conditionalFormatting sqref="H49">
    <cfRule type="cellIs" dxfId="268" priority="214" stopIfTrue="1" operator="equal">
      <formula>$P$79</formula>
    </cfRule>
  </conditionalFormatting>
  <conditionalFormatting sqref="H49 I48:S48">
    <cfRule type="cellIs" dxfId="267" priority="215" stopIfTrue="1" operator="equal">
      <formula>#REF!</formula>
    </cfRule>
  </conditionalFormatting>
  <conditionalFormatting sqref="J9:S9">
    <cfRule type="cellIs" dxfId="266" priority="216" stopIfTrue="1" operator="equal">
      <formula>$P$80</formula>
    </cfRule>
  </conditionalFormatting>
  <conditionalFormatting sqref="J9:S9">
    <cfRule type="cellIs" dxfId="265" priority="217" stopIfTrue="1" operator="equal">
      <formula>$P$79</formula>
    </cfRule>
  </conditionalFormatting>
  <conditionalFormatting sqref="J9:S9">
    <cfRule type="cellIs" dxfId="264" priority="218" stopIfTrue="1" operator="equal">
      <formula>#REF!</formula>
    </cfRule>
  </conditionalFormatting>
  <conditionalFormatting sqref="I54:S54">
    <cfRule type="cellIs" dxfId="263" priority="219" stopIfTrue="1" operator="equal">
      <formula>$P$80</formula>
    </cfRule>
  </conditionalFormatting>
  <conditionalFormatting sqref="I54:S54">
    <cfRule type="cellIs" dxfId="262" priority="220" stopIfTrue="1" operator="equal">
      <formula>$P$79</formula>
    </cfRule>
  </conditionalFormatting>
  <conditionalFormatting sqref="I54:S54">
    <cfRule type="cellIs" dxfId="261" priority="221" stopIfTrue="1" operator="equal">
      <formula>#REF!</formula>
    </cfRule>
  </conditionalFormatting>
  <conditionalFormatting sqref="R54">
    <cfRule type="cellIs" dxfId="260" priority="222" stopIfTrue="1" operator="equal">
      <formula>$P$80</formula>
    </cfRule>
  </conditionalFormatting>
  <conditionalFormatting sqref="R54">
    <cfRule type="cellIs" dxfId="259" priority="223" stopIfTrue="1" operator="equal">
      <formula>$P$79</formula>
    </cfRule>
  </conditionalFormatting>
  <conditionalFormatting sqref="R54">
    <cfRule type="cellIs" dxfId="258" priority="224" stopIfTrue="1" operator="equal">
      <formula>#REF!</formula>
    </cfRule>
  </conditionalFormatting>
  <conditionalFormatting sqref="I55">
    <cfRule type="cellIs" dxfId="257" priority="225" stopIfTrue="1" operator="equal">
      <formula>$P$80</formula>
    </cfRule>
  </conditionalFormatting>
  <conditionalFormatting sqref="I55">
    <cfRule type="cellIs" dxfId="256" priority="226" stopIfTrue="1" operator="equal">
      <formula>$P$79</formula>
    </cfRule>
  </conditionalFormatting>
  <conditionalFormatting sqref="I55">
    <cfRule type="cellIs" dxfId="255" priority="227" stopIfTrue="1" operator="equal">
      <formula>#REF!</formula>
    </cfRule>
  </conditionalFormatting>
  <conditionalFormatting sqref="H9">
    <cfRule type="cellIs" dxfId="254" priority="228" stopIfTrue="1" operator="equal">
      <formula>$P$80</formula>
    </cfRule>
  </conditionalFormatting>
  <conditionalFormatting sqref="H9">
    <cfRule type="cellIs" dxfId="253" priority="229" stopIfTrue="1" operator="equal">
      <formula>$P$79</formula>
    </cfRule>
  </conditionalFormatting>
  <conditionalFormatting sqref="H9 H11:H13">
    <cfRule type="cellIs" dxfId="252" priority="230" stopIfTrue="1" operator="equal">
      <formula>#REF!</formula>
    </cfRule>
  </conditionalFormatting>
  <conditionalFormatting sqref="H20">
    <cfRule type="cellIs" dxfId="251" priority="231" stopIfTrue="1" operator="equal">
      <formula>$P$80</formula>
    </cfRule>
  </conditionalFormatting>
  <conditionalFormatting sqref="H20">
    <cfRule type="cellIs" dxfId="250" priority="232" stopIfTrue="1" operator="equal">
      <formula>$P$79</formula>
    </cfRule>
  </conditionalFormatting>
  <conditionalFormatting sqref="H20">
    <cfRule type="cellIs" dxfId="249" priority="233" stopIfTrue="1" operator="equal">
      <formula>#REF!</formula>
    </cfRule>
  </conditionalFormatting>
  <conditionalFormatting sqref="O51">
    <cfRule type="cellIs" dxfId="248" priority="237" stopIfTrue="1" operator="equal">
      <formula>#REF!</formula>
    </cfRule>
  </conditionalFormatting>
  <conditionalFormatting sqref="I20">
    <cfRule type="cellIs" dxfId="247" priority="238" stopIfTrue="1" operator="equal">
      <formula>$P$80</formula>
    </cfRule>
  </conditionalFormatting>
  <conditionalFormatting sqref="I20">
    <cfRule type="cellIs" dxfId="246" priority="239" stopIfTrue="1" operator="equal">
      <formula>$P$79</formula>
    </cfRule>
  </conditionalFormatting>
  <conditionalFormatting sqref="I20">
    <cfRule type="cellIs" dxfId="245" priority="240" stopIfTrue="1" operator="equal">
      <formula>#REF!</formula>
    </cfRule>
  </conditionalFormatting>
  <conditionalFormatting sqref="H23">
    <cfRule type="cellIs" dxfId="244" priority="241" stopIfTrue="1" operator="equal">
      <formula>$P$80</formula>
    </cfRule>
  </conditionalFormatting>
  <conditionalFormatting sqref="H23">
    <cfRule type="cellIs" dxfId="243" priority="242" stopIfTrue="1" operator="equal">
      <formula>$P$79</formula>
    </cfRule>
  </conditionalFormatting>
  <conditionalFormatting sqref="H23">
    <cfRule type="cellIs" dxfId="242" priority="243" stopIfTrue="1" operator="equal">
      <formula>#REF!</formula>
    </cfRule>
  </conditionalFormatting>
  <conditionalFormatting sqref="N23">
    <cfRule type="cellIs" dxfId="241" priority="244" stopIfTrue="1" operator="equal">
      <formula>$P$80</formula>
    </cfRule>
  </conditionalFormatting>
  <conditionalFormatting sqref="N23">
    <cfRule type="cellIs" dxfId="240" priority="245" stopIfTrue="1" operator="equal">
      <formula>$P$79</formula>
    </cfRule>
  </conditionalFormatting>
  <conditionalFormatting sqref="N23">
    <cfRule type="cellIs" dxfId="239" priority="246" stopIfTrue="1" operator="equal">
      <formula>#REF!</formula>
    </cfRule>
  </conditionalFormatting>
  <conditionalFormatting sqref="K31">
    <cfRule type="cellIs" dxfId="238" priority="247" stopIfTrue="1" operator="equal">
      <formula>$P$80</formula>
    </cfRule>
  </conditionalFormatting>
  <conditionalFormatting sqref="K31">
    <cfRule type="cellIs" dxfId="237" priority="248" stopIfTrue="1" operator="equal">
      <formula>$P$79</formula>
    </cfRule>
  </conditionalFormatting>
  <conditionalFormatting sqref="K31">
    <cfRule type="cellIs" dxfId="236" priority="249" stopIfTrue="1" operator="equal">
      <formula>#REF!</formula>
    </cfRule>
  </conditionalFormatting>
  <conditionalFormatting sqref="N31">
    <cfRule type="cellIs" dxfId="235" priority="250" stopIfTrue="1" operator="equal">
      <formula>$P$80</formula>
    </cfRule>
  </conditionalFormatting>
  <conditionalFormatting sqref="N31">
    <cfRule type="cellIs" dxfId="234" priority="251" stopIfTrue="1" operator="equal">
      <formula>$P$79</formula>
    </cfRule>
  </conditionalFormatting>
  <conditionalFormatting sqref="N31">
    <cfRule type="cellIs" dxfId="233" priority="252" stopIfTrue="1" operator="equal">
      <formula>#REF!</formula>
    </cfRule>
  </conditionalFormatting>
  <conditionalFormatting sqref="Q31">
    <cfRule type="cellIs" dxfId="232" priority="253" stopIfTrue="1" operator="equal">
      <formula>$P$80</formula>
    </cfRule>
  </conditionalFormatting>
  <conditionalFormatting sqref="Q31">
    <cfRule type="cellIs" dxfId="231" priority="254" stopIfTrue="1" operator="equal">
      <formula>$P$79</formula>
    </cfRule>
  </conditionalFormatting>
  <conditionalFormatting sqref="Q31">
    <cfRule type="cellIs" dxfId="230" priority="255" stopIfTrue="1" operator="equal">
      <formula>#REF!</formula>
    </cfRule>
  </conditionalFormatting>
  <conditionalFormatting sqref="I21">
    <cfRule type="cellIs" dxfId="229" priority="256" stopIfTrue="1" operator="equal">
      <formula>$P$80</formula>
    </cfRule>
  </conditionalFormatting>
  <conditionalFormatting sqref="I21">
    <cfRule type="cellIs" dxfId="228" priority="257" stopIfTrue="1" operator="equal">
      <formula>$P$79</formula>
    </cfRule>
  </conditionalFormatting>
  <conditionalFormatting sqref="I21">
    <cfRule type="cellIs" dxfId="227" priority="258" stopIfTrue="1" operator="equal">
      <formula>#REF!</formula>
    </cfRule>
  </conditionalFormatting>
  <conditionalFormatting sqref="J24:J25">
    <cfRule type="cellIs" dxfId="226" priority="259" stopIfTrue="1" operator="equal">
      <formula>$P$80</formula>
    </cfRule>
  </conditionalFormatting>
  <conditionalFormatting sqref="J24:J25">
    <cfRule type="cellIs" dxfId="225" priority="260" stopIfTrue="1" operator="equal">
      <formula>$P$79</formula>
    </cfRule>
  </conditionalFormatting>
  <conditionalFormatting sqref="J24:J25">
    <cfRule type="cellIs" dxfId="224" priority="261" stopIfTrue="1" operator="equal">
      <formula>#REF!</formula>
    </cfRule>
  </conditionalFormatting>
  <conditionalFormatting sqref="J40">
    <cfRule type="cellIs" dxfId="223" priority="262" stopIfTrue="1" operator="equal">
      <formula>$P$80</formula>
    </cfRule>
  </conditionalFormatting>
  <conditionalFormatting sqref="J40">
    <cfRule type="cellIs" dxfId="222" priority="263" stopIfTrue="1" operator="equal">
      <formula>$P$79</formula>
    </cfRule>
  </conditionalFormatting>
  <conditionalFormatting sqref="J40">
    <cfRule type="cellIs" dxfId="221" priority="264" stopIfTrue="1" operator="equal">
      <formula>#REF!</formula>
    </cfRule>
  </conditionalFormatting>
  <conditionalFormatting sqref="J50">
    <cfRule type="cellIs" dxfId="220" priority="265" stopIfTrue="1" operator="equal">
      <formula>$P$80</formula>
    </cfRule>
  </conditionalFormatting>
  <conditionalFormatting sqref="J50">
    <cfRule type="cellIs" dxfId="219" priority="266" stopIfTrue="1" operator="equal">
      <formula>$P$79</formula>
    </cfRule>
  </conditionalFormatting>
  <conditionalFormatting sqref="J50">
    <cfRule type="cellIs" dxfId="218" priority="267" stopIfTrue="1" operator="equal">
      <formula>#REF!</formula>
    </cfRule>
  </conditionalFormatting>
  <conditionalFormatting sqref="H45:S45">
    <cfRule type="cellIs" dxfId="217" priority="268" stopIfTrue="1" operator="equal">
      <formula>$P$80</formula>
    </cfRule>
  </conditionalFormatting>
  <conditionalFormatting sqref="H45:S45">
    <cfRule type="cellIs" dxfId="216" priority="269" stopIfTrue="1" operator="equal">
      <formula>$P$79</formula>
    </cfRule>
  </conditionalFormatting>
  <conditionalFormatting sqref="H45:S45">
    <cfRule type="cellIs" dxfId="215" priority="270" stopIfTrue="1" operator="equal">
      <formula>#REF!</formula>
    </cfRule>
  </conditionalFormatting>
  <conditionalFormatting sqref="J45">
    <cfRule type="cellIs" dxfId="214" priority="271" stopIfTrue="1" operator="equal">
      <formula>$P$80</formula>
    </cfRule>
  </conditionalFormatting>
  <conditionalFormatting sqref="J45">
    <cfRule type="cellIs" dxfId="213" priority="272" stopIfTrue="1" operator="equal">
      <formula>$P$79</formula>
    </cfRule>
  </conditionalFormatting>
  <conditionalFormatting sqref="J45">
    <cfRule type="cellIs" dxfId="212" priority="273" stopIfTrue="1" operator="equal">
      <formula>#REF!</formula>
    </cfRule>
  </conditionalFormatting>
  <conditionalFormatting sqref="L31">
    <cfRule type="cellIs" dxfId="211" priority="274" stopIfTrue="1" operator="equal">
      <formula>$P$80</formula>
    </cfRule>
  </conditionalFormatting>
  <conditionalFormatting sqref="L31">
    <cfRule type="cellIs" dxfId="210" priority="275" stopIfTrue="1" operator="equal">
      <formula>$P$79</formula>
    </cfRule>
  </conditionalFormatting>
  <conditionalFormatting sqref="L31">
    <cfRule type="cellIs" dxfId="209" priority="276" stopIfTrue="1" operator="equal">
      <formula>#REF!</formula>
    </cfRule>
  </conditionalFormatting>
  <conditionalFormatting sqref="O31">
    <cfRule type="cellIs" dxfId="208" priority="277" stopIfTrue="1" operator="equal">
      <formula>$P$80</formula>
    </cfRule>
  </conditionalFormatting>
  <conditionalFormatting sqref="O31">
    <cfRule type="cellIs" dxfId="207" priority="278" stopIfTrue="1" operator="equal">
      <formula>$P$79</formula>
    </cfRule>
  </conditionalFormatting>
  <conditionalFormatting sqref="O31">
    <cfRule type="cellIs" dxfId="206" priority="279" stopIfTrue="1" operator="equal">
      <formula>#REF!</formula>
    </cfRule>
  </conditionalFormatting>
  <conditionalFormatting sqref="K23">
    <cfRule type="cellIs" dxfId="205" priority="280" stopIfTrue="1" operator="equal">
      <formula>$P$80</formula>
    </cfRule>
  </conditionalFormatting>
  <conditionalFormatting sqref="K23">
    <cfRule type="cellIs" dxfId="204" priority="281" stopIfTrue="1" operator="equal">
      <formula>$P$79</formula>
    </cfRule>
  </conditionalFormatting>
  <conditionalFormatting sqref="K23">
    <cfRule type="cellIs" dxfId="203" priority="282" stopIfTrue="1" operator="equal">
      <formula>#REF!</formula>
    </cfRule>
  </conditionalFormatting>
  <conditionalFormatting sqref="K38">
    <cfRule type="cellIs" dxfId="202" priority="283" stopIfTrue="1" operator="equal">
      <formula>$P$80</formula>
    </cfRule>
  </conditionalFormatting>
  <conditionalFormatting sqref="K38">
    <cfRule type="cellIs" dxfId="201" priority="284" stopIfTrue="1" operator="equal">
      <formula>$P$79</formula>
    </cfRule>
  </conditionalFormatting>
  <conditionalFormatting sqref="K38 K48 N48">
    <cfRule type="cellIs" dxfId="200" priority="285" stopIfTrue="1" operator="equal">
      <formula>#REF!</formula>
    </cfRule>
  </conditionalFormatting>
  <conditionalFormatting sqref="K59">
    <cfRule type="cellIs" dxfId="199" priority="289" stopIfTrue="1" operator="equal">
      <formula>$P$80</formula>
    </cfRule>
  </conditionalFormatting>
  <conditionalFormatting sqref="K59">
    <cfRule type="cellIs" dxfId="198" priority="290" stopIfTrue="1" operator="equal">
      <formula>$P$79</formula>
    </cfRule>
  </conditionalFormatting>
  <conditionalFormatting sqref="K59">
    <cfRule type="cellIs" dxfId="197" priority="291" stopIfTrue="1" operator="equal">
      <formula>#REF!</formula>
    </cfRule>
  </conditionalFormatting>
  <conditionalFormatting sqref="M27">
    <cfRule type="cellIs" dxfId="196" priority="292" stopIfTrue="1" operator="equal">
      <formula>$P$80</formula>
    </cfRule>
  </conditionalFormatting>
  <conditionalFormatting sqref="M27">
    <cfRule type="cellIs" dxfId="195" priority="293" stopIfTrue="1" operator="equal">
      <formula>$P$79</formula>
    </cfRule>
  </conditionalFormatting>
  <conditionalFormatting sqref="M27">
    <cfRule type="cellIs" dxfId="194" priority="294" stopIfTrue="1" operator="equal">
      <formula>#REF!</formula>
    </cfRule>
  </conditionalFormatting>
  <conditionalFormatting sqref="M42">
    <cfRule type="cellIs" dxfId="193" priority="295" stopIfTrue="1" operator="equal">
      <formula>$P$80</formula>
    </cfRule>
  </conditionalFormatting>
  <conditionalFormatting sqref="M42">
    <cfRule type="cellIs" dxfId="192" priority="296" stopIfTrue="1" operator="equal">
      <formula>$P$79</formula>
    </cfRule>
  </conditionalFormatting>
  <conditionalFormatting sqref="M42">
    <cfRule type="cellIs" dxfId="191" priority="297" stopIfTrue="1" operator="equal">
      <formula>#REF!</formula>
    </cfRule>
  </conditionalFormatting>
  <conditionalFormatting sqref="O49">
    <cfRule type="cellIs" dxfId="190" priority="298" stopIfTrue="1" operator="equal">
      <formula>$P$80</formula>
    </cfRule>
  </conditionalFormatting>
  <conditionalFormatting sqref="O49">
    <cfRule type="cellIs" dxfId="189" priority="299" stopIfTrue="1" operator="equal">
      <formula>$P$79</formula>
    </cfRule>
  </conditionalFormatting>
  <conditionalFormatting sqref="O49">
    <cfRule type="cellIs" dxfId="188" priority="300" stopIfTrue="1" operator="equal">
      <formula>#REF!</formula>
    </cfRule>
  </conditionalFormatting>
  <conditionalFormatting sqref="O66:O67">
    <cfRule type="cellIs" dxfId="187" priority="304" stopIfTrue="1" operator="equal">
      <formula>$P$80</formula>
    </cfRule>
  </conditionalFormatting>
  <conditionalFormatting sqref="O66:O67">
    <cfRule type="cellIs" dxfId="186" priority="305" stopIfTrue="1" operator="equal">
      <formula>$P$79</formula>
    </cfRule>
  </conditionalFormatting>
  <conditionalFormatting sqref="O66:O67">
    <cfRule type="cellIs" dxfId="185" priority="306" stopIfTrue="1" operator="equal">
      <formula>#REF!</formula>
    </cfRule>
  </conditionalFormatting>
  <conditionalFormatting sqref="R31">
    <cfRule type="cellIs" dxfId="184" priority="307" stopIfTrue="1" operator="equal">
      <formula>$P$80</formula>
    </cfRule>
  </conditionalFormatting>
  <conditionalFormatting sqref="R31">
    <cfRule type="cellIs" dxfId="183" priority="308" stopIfTrue="1" operator="equal">
      <formula>$P$79</formula>
    </cfRule>
  </conditionalFormatting>
  <conditionalFormatting sqref="R31">
    <cfRule type="cellIs" dxfId="182" priority="309" stopIfTrue="1" operator="equal">
      <formula>#REF!</formula>
    </cfRule>
  </conditionalFormatting>
  <conditionalFormatting sqref="S31">
    <cfRule type="cellIs" dxfId="181" priority="310" stopIfTrue="1" operator="equal">
      <formula>$P$80</formula>
    </cfRule>
  </conditionalFormatting>
  <conditionalFormatting sqref="S31">
    <cfRule type="cellIs" dxfId="180" priority="311" stopIfTrue="1" operator="equal">
      <formula>$P$79</formula>
    </cfRule>
  </conditionalFormatting>
  <conditionalFormatting sqref="S31">
    <cfRule type="cellIs" dxfId="179" priority="312" stopIfTrue="1" operator="equal">
      <formula>#REF!</formula>
    </cfRule>
  </conditionalFormatting>
  <conditionalFormatting sqref="Q23">
    <cfRule type="cellIs" dxfId="178" priority="313" stopIfTrue="1" operator="equal">
      <formula>$P$80</formula>
    </cfRule>
  </conditionalFormatting>
  <conditionalFormatting sqref="Q23">
    <cfRule type="cellIs" dxfId="177" priority="314" stopIfTrue="1" operator="equal">
      <formula>$P$79</formula>
    </cfRule>
  </conditionalFormatting>
  <conditionalFormatting sqref="Q23">
    <cfRule type="cellIs" dxfId="176" priority="315" stopIfTrue="1" operator="equal">
      <formula>#REF!</formula>
    </cfRule>
  </conditionalFormatting>
  <conditionalFormatting sqref="S24:S25">
    <cfRule type="cellIs" dxfId="175" priority="316" stopIfTrue="1" operator="equal">
      <formula>$P$80</formula>
    </cfRule>
  </conditionalFormatting>
  <conditionalFormatting sqref="S24:S25">
    <cfRule type="cellIs" dxfId="174" priority="317" stopIfTrue="1" operator="equal">
      <formula>$P$79</formula>
    </cfRule>
  </conditionalFormatting>
  <conditionalFormatting sqref="S24:S25">
    <cfRule type="cellIs" dxfId="173" priority="318" stopIfTrue="1" operator="equal">
      <formula>#REF!</formula>
    </cfRule>
  </conditionalFormatting>
  <conditionalFormatting sqref="S27">
    <cfRule type="cellIs" dxfId="172" priority="319" stopIfTrue="1" operator="equal">
      <formula>$P$80</formula>
    </cfRule>
  </conditionalFormatting>
  <conditionalFormatting sqref="S27">
    <cfRule type="cellIs" dxfId="171" priority="320" stopIfTrue="1" operator="equal">
      <formula>$P$79</formula>
    </cfRule>
  </conditionalFormatting>
  <conditionalFormatting sqref="S27">
    <cfRule type="cellIs" dxfId="170" priority="321" stopIfTrue="1" operator="equal">
      <formula>#REF!</formula>
    </cfRule>
  </conditionalFormatting>
  <conditionalFormatting sqref="I17:S17">
    <cfRule type="cellIs" dxfId="169" priority="322" stopIfTrue="1" operator="equal">
      <formula>$P$80</formula>
    </cfRule>
  </conditionalFormatting>
  <conditionalFormatting sqref="I17:S17">
    <cfRule type="cellIs" dxfId="168" priority="323" stopIfTrue="1" operator="equal">
      <formula>$P$79</formula>
    </cfRule>
  </conditionalFormatting>
  <conditionalFormatting sqref="I17:S17">
    <cfRule type="cellIs" dxfId="167" priority="324" stopIfTrue="1" operator="equal">
      <formula>#REF!</formula>
    </cfRule>
  </conditionalFormatting>
  <conditionalFormatting sqref="I26:S26">
    <cfRule type="cellIs" dxfId="166" priority="325" stopIfTrue="1" operator="equal">
      <formula>$P$80</formula>
    </cfRule>
  </conditionalFormatting>
  <conditionalFormatting sqref="I26:S26">
    <cfRule type="cellIs" dxfId="165" priority="326" stopIfTrue="1" operator="equal">
      <formula>$P$79</formula>
    </cfRule>
  </conditionalFormatting>
  <conditionalFormatting sqref="I26:S26">
    <cfRule type="cellIs" dxfId="164" priority="327" stopIfTrue="1" operator="equal">
      <formula>#REF!</formula>
    </cfRule>
  </conditionalFormatting>
  <conditionalFormatting sqref="I36:S36">
    <cfRule type="cellIs" dxfId="163" priority="328" stopIfTrue="1" operator="equal">
      <formula>$P$80</formula>
    </cfRule>
  </conditionalFormatting>
  <conditionalFormatting sqref="I36:S36">
    <cfRule type="cellIs" dxfId="162" priority="329" stopIfTrue="1" operator="equal">
      <formula>$P$79</formula>
    </cfRule>
  </conditionalFormatting>
  <conditionalFormatting sqref="I36:S36">
    <cfRule type="cellIs" dxfId="161" priority="330" stopIfTrue="1" operator="equal">
      <formula>#REF!</formula>
    </cfRule>
  </conditionalFormatting>
  <conditionalFormatting sqref="I37:S37">
    <cfRule type="cellIs" dxfId="160" priority="331" stopIfTrue="1" operator="equal">
      <formula>$P$80</formula>
    </cfRule>
  </conditionalFormatting>
  <conditionalFormatting sqref="I37:S37">
    <cfRule type="cellIs" dxfId="159" priority="332" stopIfTrue="1" operator="equal">
      <formula>$P$79</formula>
    </cfRule>
  </conditionalFormatting>
  <conditionalFormatting sqref="I37:S37">
    <cfRule type="cellIs" dxfId="158" priority="333" stopIfTrue="1" operator="equal">
      <formula>#REF!</formula>
    </cfRule>
  </conditionalFormatting>
  <conditionalFormatting sqref="I39:S39">
    <cfRule type="cellIs" dxfId="157" priority="334" stopIfTrue="1" operator="equal">
      <formula>$P$80</formula>
    </cfRule>
  </conditionalFormatting>
  <conditionalFormatting sqref="I39:S39">
    <cfRule type="cellIs" dxfId="156" priority="335" stopIfTrue="1" operator="equal">
      <formula>$P$79</formula>
    </cfRule>
  </conditionalFormatting>
  <conditionalFormatting sqref="I39:S39">
    <cfRule type="cellIs" dxfId="155" priority="336" stopIfTrue="1" operator="equal">
      <formula>#REF!</formula>
    </cfRule>
  </conditionalFormatting>
  <conditionalFormatting sqref="I41:S41">
    <cfRule type="cellIs" dxfId="154" priority="337" stopIfTrue="1" operator="equal">
      <formula>$P$80</formula>
    </cfRule>
  </conditionalFormatting>
  <conditionalFormatting sqref="I41:S41">
    <cfRule type="cellIs" dxfId="153" priority="338" stopIfTrue="1" operator="equal">
      <formula>$P$79</formula>
    </cfRule>
  </conditionalFormatting>
  <conditionalFormatting sqref="I41:S41">
    <cfRule type="cellIs" dxfId="152" priority="339" stopIfTrue="1" operator="equal">
      <formula>#REF!</formula>
    </cfRule>
  </conditionalFormatting>
  <conditionalFormatting sqref="H56">
    <cfRule type="cellIs" dxfId="151" priority="343" stopIfTrue="1" operator="equal">
      <formula>$P$80</formula>
    </cfRule>
  </conditionalFormatting>
  <conditionalFormatting sqref="H56">
    <cfRule type="cellIs" dxfId="150" priority="344" stopIfTrue="1" operator="equal">
      <formula>$P$79</formula>
    </cfRule>
  </conditionalFormatting>
  <conditionalFormatting sqref="H56">
    <cfRule type="cellIs" dxfId="149" priority="345" stopIfTrue="1" operator="equal">
      <formula>#REF!</formula>
    </cfRule>
  </conditionalFormatting>
  <conditionalFormatting sqref="I56:S56">
    <cfRule type="cellIs" dxfId="148" priority="346" stopIfTrue="1" operator="equal">
      <formula>$P$80</formula>
    </cfRule>
  </conditionalFormatting>
  <conditionalFormatting sqref="I56:S56">
    <cfRule type="cellIs" dxfId="147" priority="347" stopIfTrue="1" operator="equal">
      <formula>$P$79</formula>
    </cfRule>
  </conditionalFormatting>
  <conditionalFormatting sqref="I56:S56">
    <cfRule type="cellIs" dxfId="146" priority="348" stopIfTrue="1" operator="equal">
      <formula>#REF!</formula>
    </cfRule>
  </conditionalFormatting>
  <conditionalFormatting sqref="H58:S58">
    <cfRule type="cellIs" dxfId="145" priority="349" stopIfTrue="1" operator="equal">
      <formula>$P$80</formula>
    </cfRule>
  </conditionalFormatting>
  <conditionalFormatting sqref="H58:S58">
    <cfRule type="cellIs" dxfId="144" priority="350" stopIfTrue="1" operator="equal">
      <formula>$P$79</formula>
    </cfRule>
  </conditionalFormatting>
  <conditionalFormatting sqref="H58:S58">
    <cfRule type="cellIs" dxfId="143" priority="351" stopIfTrue="1" operator="equal">
      <formula>#REF!</formula>
    </cfRule>
  </conditionalFormatting>
  <conditionalFormatting sqref="J21:S21">
    <cfRule type="cellIs" dxfId="142" priority="352" stopIfTrue="1" operator="equal">
      <formula>$P$80</formula>
    </cfRule>
  </conditionalFormatting>
  <conditionalFormatting sqref="J21:S21">
    <cfRule type="cellIs" dxfId="141" priority="353" stopIfTrue="1" operator="equal">
      <formula>$P$79</formula>
    </cfRule>
  </conditionalFormatting>
  <conditionalFormatting sqref="J21:S21">
    <cfRule type="cellIs" dxfId="140" priority="354" stopIfTrue="1" operator="equal">
      <formula>#REF!</formula>
    </cfRule>
  </conditionalFormatting>
  <conditionalFormatting sqref="I43:S43">
    <cfRule type="cellIs" dxfId="139" priority="355" stopIfTrue="1" operator="equal">
      <formula>$P$80</formula>
    </cfRule>
  </conditionalFormatting>
  <conditionalFormatting sqref="I43:S43">
    <cfRule type="cellIs" dxfId="138" priority="356" stopIfTrue="1" operator="equal">
      <formula>$P$79</formula>
    </cfRule>
  </conditionalFormatting>
  <conditionalFormatting sqref="I43:S43">
    <cfRule type="cellIs" dxfId="137" priority="357" stopIfTrue="1" operator="equal">
      <formula>#REF!</formula>
    </cfRule>
  </conditionalFormatting>
  <conditionalFormatting sqref="I57">
    <cfRule type="cellIs" dxfId="136" priority="358" stopIfTrue="1" operator="equal">
      <formula>$P$80</formula>
    </cfRule>
  </conditionalFormatting>
  <conditionalFormatting sqref="I57">
    <cfRule type="cellIs" dxfId="135" priority="359" stopIfTrue="1" operator="equal">
      <formula>$P$79</formula>
    </cfRule>
  </conditionalFormatting>
  <conditionalFormatting sqref="I57 K57:L57 N57:O57 Q57:R57">
    <cfRule type="cellIs" dxfId="134" priority="360" stopIfTrue="1" operator="equal">
      <formula>#REF!</formula>
    </cfRule>
  </conditionalFormatting>
  <conditionalFormatting sqref="I68:S68">
    <cfRule type="cellIs" dxfId="133" priority="361" stopIfTrue="1" operator="equal">
      <formula>$P$80</formula>
    </cfRule>
  </conditionalFormatting>
  <conditionalFormatting sqref="I68:S68">
    <cfRule type="cellIs" dxfId="132" priority="362" stopIfTrue="1" operator="equal">
      <formula>$P$79</formula>
    </cfRule>
  </conditionalFormatting>
  <conditionalFormatting sqref="I68:S68">
    <cfRule type="cellIs" dxfId="131" priority="363" stopIfTrue="1" operator="equal">
      <formula>#REF!</formula>
    </cfRule>
  </conditionalFormatting>
  <conditionalFormatting sqref="I69:S69">
    <cfRule type="cellIs" dxfId="130" priority="364" stopIfTrue="1" operator="equal">
      <formula>$P$80</formula>
    </cfRule>
  </conditionalFormatting>
  <conditionalFormatting sqref="I69:S69">
    <cfRule type="cellIs" dxfId="129" priority="365" stopIfTrue="1" operator="equal">
      <formula>$P$79</formula>
    </cfRule>
  </conditionalFormatting>
  <conditionalFormatting sqref="I69:S69">
    <cfRule type="cellIs" dxfId="128" priority="366" stopIfTrue="1" operator="equal">
      <formula>#REF!</formula>
    </cfRule>
  </conditionalFormatting>
  <conditionalFormatting sqref="I19:K19">
    <cfRule type="cellIs" dxfId="127" priority="367" stopIfTrue="1" operator="equal">
      <formula>$P$80</formula>
    </cfRule>
  </conditionalFormatting>
  <conditionalFormatting sqref="I19:K19">
    <cfRule type="cellIs" dxfId="126" priority="368" stopIfTrue="1" operator="equal">
      <formula>$P$79</formula>
    </cfRule>
  </conditionalFormatting>
  <conditionalFormatting sqref="I19:K19 L19:L20 M19:S19">
    <cfRule type="cellIs" dxfId="125" priority="369" stopIfTrue="1" operator="equal">
      <formula>#REF!</formula>
    </cfRule>
  </conditionalFormatting>
  <conditionalFormatting sqref="I9">
    <cfRule type="cellIs" dxfId="124" priority="129" stopIfTrue="1" operator="equal">
      <formula>$P$80</formula>
    </cfRule>
  </conditionalFormatting>
  <conditionalFormatting sqref="I9">
    <cfRule type="cellIs" dxfId="123" priority="130" stopIfTrue="1" operator="equal">
      <formula>$P$79</formula>
    </cfRule>
  </conditionalFormatting>
  <conditionalFormatting sqref="I9">
    <cfRule type="cellIs" dxfId="122" priority="131" stopIfTrue="1" operator="equal">
      <formula>#REF!</formula>
    </cfRule>
  </conditionalFormatting>
  <conditionalFormatting sqref="P13:S13">
    <cfRule type="cellIs" dxfId="121" priority="126" stopIfTrue="1" operator="equal">
      <formula>$P$80</formula>
    </cfRule>
  </conditionalFormatting>
  <conditionalFormatting sqref="P13:S13">
    <cfRule type="cellIs" dxfId="120" priority="127" stopIfTrue="1" operator="equal">
      <formula>$P$79</formula>
    </cfRule>
  </conditionalFormatting>
  <conditionalFormatting sqref="P13:S13">
    <cfRule type="cellIs" dxfId="119" priority="128" stopIfTrue="1" operator="equal">
      <formula>#REF!</formula>
    </cfRule>
  </conditionalFormatting>
  <conditionalFormatting sqref="I32:S32">
    <cfRule type="cellIs" dxfId="118" priority="123" stopIfTrue="1" operator="equal">
      <formula>$P$80</formula>
    </cfRule>
  </conditionalFormatting>
  <conditionalFormatting sqref="I32:S32">
    <cfRule type="cellIs" dxfId="117" priority="124" stopIfTrue="1" operator="equal">
      <formula>$P$79</formula>
    </cfRule>
  </conditionalFormatting>
  <conditionalFormatting sqref="I32:S32">
    <cfRule type="cellIs" dxfId="116" priority="125" stopIfTrue="1" operator="equal">
      <formula>#REF!</formula>
    </cfRule>
  </conditionalFormatting>
  <conditionalFormatting sqref="J23">
    <cfRule type="cellIs" dxfId="115" priority="117" stopIfTrue="1" operator="equal">
      <formula>$P$80</formula>
    </cfRule>
  </conditionalFormatting>
  <conditionalFormatting sqref="J23">
    <cfRule type="cellIs" dxfId="114" priority="118" stopIfTrue="1" operator="equal">
      <formula>$P$79</formula>
    </cfRule>
  </conditionalFormatting>
  <conditionalFormatting sqref="J23">
    <cfRule type="cellIs" dxfId="113" priority="119" stopIfTrue="1" operator="equal">
      <formula>#REF!</formula>
    </cfRule>
  </conditionalFormatting>
  <conditionalFormatting sqref="M23">
    <cfRule type="cellIs" dxfId="112" priority="114" stopIfTrue="1" operator="equal">
      <formula>$P$80</formula>
    </cfRule>
  </conditionalFormatting>
  <conditionalFormatting sqref="M23">
    <cfRule type="cellIs" dxfId="111" priority="115" stopIfTrue="1" operator="equal">
      <formula>$P$79</formula>
    </cfRule>
  </conditionalFormatting>
  <conditionalFormatting sqref="M23">
    <cfRule type="cellIs" dxfId="110" priority="116" stopIfTrue="1" operator="equal">
      <formula>#REF!</formula>
    </cfRule>
  </conditionalFormatting>
  <conditionalFormatting sqref="P23">
    <cfRule type="cellIs" dxfId="109" priority="111" stopIfTrue="1" operator="equal">
      <formula>$P$80</formula>
    </cfRule>
  </conditionalFormatting>
  <conditionalFormatting sqref="P23">
    <cfRule type="cellIs" dxfId="108" priority="112" stopIfTrue="1" operator="equal">
      <formula>$P$79</formula>
    </cfRule>
  </conditionalFormatting>
  <conditionalFormatting sqref="P23">
    <cfRule type="cellIs" dxfId="107" priority="113" stopIfTrue="1" operator="equal">
      <formula>#REF!</formula>
    </cfRule>
  </conditionalFormatting>
  <conditionalFormatting sqref="S23">
    <cfRule type="cellIs" dxfId="106" priority="108" stopIfTrue="1" operator="equal">
      <formula>$P$80</formula>
    </cfRule>
  </conditionalFormatting>
  <conditionalFormatting sqref="S23">
    <cfRule type="cellIs" dxfId="105" priority="109" stopIfTrue="1" operator="equal">
      <formula>$P$79</formula>
    </cfRule>
  </conditionalFormatting>
  <conditionalFormatting sqref="S23">
    <cfRule type="cellIs" dxfId="104" priority="110" stopIfTrue="1" operator="equal">
      <formula>#REF!</formula>
    </cfRule>
  </conditionalFormatting>
  <conditionalFormatting sqref="I35">
    <cfRule type="cellIs" dxfId="103" priority="105" stopIfTrue="1" operator="equal">
      <formula>$P$80</formula>
    </cfRule>
  </conditionalFormatting>
  <conditionalFormatting sqref="I35">
    <cfRule type="cellIs" dxfId="102" priority="106" stopIfTrue="1" operator="equal">
      <formula>$P$79</formula>
    </cfRule>
  </conditionalFormatting>
  <conditionalFormatting sqref="I35">
    <cfRule type="cellIs" dxfId="101" priority="107" stopIfTrue="1" operator="equal">
      <formula>#REF!</formula>
    </cfRule>
  </conditionalFormatting>
  <conditionalFormatting sqref="M44">
    <cfRule type="cellIs" dxfId="100" priority="98" stopIfTrue="1" operator="equal">
      <formula>#REF!</formula>
    </cfRule>
  </conditionalFormatting>
  <conditionalFormatting sqref="J42">
    <cfRule type="cellIs" dxfId="99" priority="102" stopIfTrue="1" operator="equal">
      <formula>$P$80</formula>
    </cfRule>
  </conditionalFormatting>
  <conditionalFormatting sqref="J42">
    <cfRule type="cellIs" dxfId="98" priority="103" stopIfTrue="1" operator="equal">
      <formula>$P$79</formula>
    </cfRule>
  </conditionalFormatting>
  <conditionalFormatting sqref="J42">
    <cfRule type="cellIs" dxfId="97" priority="104" stopIfTrue="1" operator="equal">
      <formula>#REF!</formula>
    </cfRule>
  </conditionalFormatting>
  <conditionalFormatting sqref="I42">
    <cfRule type="cellIs" dxfId="96" priority="99" stopIfTrue="1" operator="equal">
      <formula>$P$80</formula>
    </cfRule>
  </conditionalFormatting>
  <conditionalFormatting sqref="I42">
    <cfRule type="cellIs" dxfId="95" priority="100" stopIfTrue="1" operator="equal">
      <formula>$P$79</formula>
    </cfRule>
  </conditionalFormatting>
  <conditionalFormatting sqref="I42">
    <cfRule type="cellIs" dxfId="94" priority="101" stopIfTrue="1" operator="equal">
      <formula>#REF!</formula>
    </cfRule>
  </conditionalFormatting>
  <conditionalFormatting sqref="J46">
    <cfRule type="cellIs" dxfId="93" priority="95" stopIfTrue="1" operator="equal">
      <formula>#REF!</formula>
    </cfRule>
  </conditionalFormatting>
  <conditionalFormatting sqref="M44">
    <cfRule type="cellIs" dxfId="92" priority="96" stopIfTrue="1" operator="equal">
      <formula>$P$80</formula>
    </cfRule>
  </conditionalFormatting>
  <conditionalFormatting sqref="M44">
    <cfRule type="cellIs" dxfId="91" priority="97" stopIfTrue="1" operator="equal">
      <formula>$P$79</formula>
    </cfRule>
  </conditionalFormatting>
  <conditionalFormatting sqref="J46">
    <cfRule type="cellIs" dxfId="90" priority="93" stopIfTrue="1" operator="equal">
      <formula>$P$80</formula>
    </cfRule>
  </conditionalFormatting>
  <conditionalFormatting sqref="J46">
    <cfRule type="cellIs" dxfId="89" priority="94" stopIfTrue="1" operator="equal">
      <formula>$P$79</formula>
    </cfRule>
  </conditionalFormatting>
  <conditionalFormatting sqref="J55">
    <cfRule type="cellIs" dxfId="88" priority="90" stopIfTrue="1" operator="equal">
      <formula>$P$80</formula>
    </cfRule>
  </conditionalFormatting>
  <conditionalFormatting sqref="J55">
    <cfRule type="cellIs" dxfId="87" priority="91" stopIfTrue="1" operator="equal">
      <formula>$P$79</formula>
    </cfRule>
  </conditionalFormatting>
  <conditionalFormatting sqref="J55">
    <cfRule type="cellIs" dxfId="86" priority="92" stopIfTrue="1" operator="equal">
      <formula>#REF!</formula>
    </cfRule>
  </conditionalFormatting>
  <conditionalFormatting sqref="J57">
    <cfRule type="cellIs" dxfId="85" priority="87" stopIfTrue="1" operator="equal">
      <formula>$P$80</formula>
    </cfRule>
  </conditionalFormatting>
  <conditionalFormatting sqref="J57">
    <cfRule type="cellIs" dxfId="84" priority="88" stopIfTrue="1" operator="equal">
      <formula>$P$79</formula>
    </cfRule>
  </conditionalFormatting>
  <conditionalFormatting sqref="J57">
    <cfRule type="cellIs" dxfId="83" priority="89" stopIfTrue="1" operator="equal">
      <formula>#REF!</formula>
    </cfRule>
  </conditionalFormatting>
  <conditionalFormatting sqref="M57">
    <cfRule type="cellIs" dxfId="82" priority="84" stopIfTrue="1" operator="equal">
      <formula>$P$80</formula>
    </cfRule>
  </conditionalFormatting>
  <conditionalFormatting sqref="M57">
    <cfRule type="cellIs" dxfId="81" priority="85" stopIfTrue="1" operator="equal">
      <formula>$P$79</formula>
    </cfRule>
  </conditionalFormatting>
  <conditionalFormatting sqref="M57">
    <cfRule type="cellIs" dxfId="80" priority="86" stopIfTrue="1" operator="equal">
      <formula>#REF!</formula>
    </cfRule>
  </conditionalFormatting>
  <conditionalFormatting sqref="P57">
    <cfRule type="cellIs" dxfId="79" priority="81" stopIfTrue="1" operator="equal">
      <formula>$P$80</formula>
    </cfRule>
  </conditionalFormatting>
  <conditionalFormatting sqref="P57">
    <cfRule type="cellIs" dxfId="78" priority="82" stopIfTrue="1" operator="equal">
      <formula>$P$79</formula>
    </cfRule>
  </conditionalFormatting>
  <conditionalFormatting sqref="P57">
    <cfRule type="cellIs" dxfId="77" priority="83" stopIfTrue="1" operator="equal">
      <formula>#REF!</formula>
    </cfRule>
  </conditionalFormatting>
  <conditionalFormatting sqref="S57">
    <cfRule type="cellIs" dxfId="76" priority="78" stopIfTrue="1" operator="equal">
      <formula>$P$80</formula>
    </cfRule>
  </conditionalFormatting>
  <conditionalFormatting sqref="S57">
    <cfRule type="cellIs" dxfId="75" priority="79" stopIfTrue="1" operator="equal">
      <formula>$P$79</formula>
    </cfRule>
  </conditionalFormatting>
  <conditionalFormatting sqref="S57">
    <cfRule type="cellIs" dxfId="74" priority="80" stopIfTrue="1" operator="equal">
      <formula>#REF!</formula>
    </cfRule>
  </conditionalFormatting>
  <conditionalFormatting sqref="I60">
    <cfRule type="cellIs" dxfId="73" priority="75" stopIfTrue="1" operator="equal">
      <formula>$P$80</formula>
    </cfRule>
  </conditionalFormatting>
  <conditionalFormatting sqref="I60">
    <cfRule type="cellIs" dxfId="72" priority="76" stopIfTrue="1" operator="equal">
      <formula>$P$79</formula>
    </cfRule>
  </conditionalFormatting>
  <conditionalFormatting sqref="I60">
    <cfRule type="cellIs" dxfId="71" priority="77" stopIfTrue="1" operator="equal">
      <formula>#REF!</formula>
    </cfRule>
  </conditionalFormatting>
  <conditionalFormatting sqref="I61">
    <cfRule type="cellIs" dxfId="70" priority="72" stopIfTrue="1" operator="equal">
      <formula>$P$80</formula>
    </cfRule>
  </conditionalFormatting>
  <conditionalFormatting sqref="I61">
    <cfRule type="cellIs" dxfId="69" priority="73" stopIfTrue="1" operator="equal">
      <formula>$P$79</formula>
    </cfRule>
  </conditionalFormatting>
  <conditionalFormatting sqref="I61">
    <cfRule type="cellIs" dxfId="68" priority="74" stopIfTrue="1" operator="equal">
      <formula>#REF!</formula>
    </cfRule>
  </conditionalFormatting>
  <conditionalFormatting sqref="J62">
    <cfRule type="cellIs" dxfId="67" priority="69" stopIfTrue="1" operator="equal">
      <formula>$P$80</formula>
    </cfRule>
  </conditionalFormatting>
  <conditionalFormatting sqref="J62">
    <cfRule type="cellIs" dxfId="66" priority="70" stopIfTrue="1" operator="equal">
      <formula>$P$79</formula>
    </cfRule>
  </conditionalFormatting>
  <conditionalFormatting sqref="J62">
    <cfRule type="cellIs" dxfId="65" priority="71" stopIfTrue="1" operator="equal">
      <formula>#REF!</formula>
    </cfRule>
  </conditionalFormatting>
  <conditionalFormatting sqref="J63">
    <cfRule type="cellIs" dxfId="64" priority="66" stopIfTrue="1" operator="equal">
      <formula>$P$80</formula>
    </cfRule>
  </conditionalFormatting>
  <conditionalFormatting sqref="J63">
    <cfRule type="cellIs" dxfId="63" priority="67" stopIfTrue="1" operator="equal">
      <formula>$P$79</formula>
    </cfRule>
  </conditionalFormatting>
  <conditionalFormatting sqref="J63">
    <cfRule type="cellIs" dxfId="62" priority="68" stopIfTrue="1" operator="equal">
      <formula>#REF!</formula>
    </cfRule>
  </conditionalFormatting>
  <conditionalFormatting sqref="J64:S64">
    <cfRule type="cellIs" dxfId="61" priority="60" stopIfTrue="1" operator="equal">
      <formula>$P$80</formula>
    </cfRule>
  </conditionalFormatting>
  <conditionalFormatting sqref="J64:S64">
    <cfRule type="cellIs" dxfId="60" priority="61" stopIfTrue="1" operator="equal">
      <formula>$P$79</formula>
    </cfRule>
  </conditionalFormatting>
  <conditionalFormatting sqref="J64:S64">
    <cfRule type="cellIs" dxfId="59" priority="62" stopIfTrue="1" operator="equal">
      <formula>#REF!</formula>
    </cfRule>
  </conditionalFormatting>
  <conditionalFormatting sqref="I65:S65">
    <cfRule type="cellIs" dxfId="58" priority="57" stopIfTrue="1" operator="equal">
      <formula>$P$80</formula>
    </cfRule>
  </conditionalFormatting>
  <conditionalFormatting sqref="I65:S65">
    <cfRule type="cellIs" dxfId="57" priority="58" stopIfTrue="1" operator="equal">
      <formula>$P$79</formula>
    </cfRule>
  </conditionalFormatting>
  <conditionalFormatting sqref="I65:S65">
    <cfRule type="cellIs" dxfId="56" priority="59" stopIfTrue="1" operator="equal">
      <formula>#REF!</formula>
    </cfRule>
  </conditionalFormatting>
  <conditionalFormatting sqref="H10">
    <cfRule type="cellIs" dxfId="55" priority="54" stopIfTrue="1" operator="equal">
      <formula>$P$80</formula>
    </cfRule>
  </conditionalFormatting>
  <conditionalFormatting sqref="H10">
    <cfRule type="cellIs" dxfId="54" priority="55" stopIfTrue="1" operator="equal">
      <formula>$P$79</formula>
    </cfRule>
  </conditionalFormatting>
  <conditionalFormatting sqref="H10">
    <cfRule type="cellIs" dxfId="53" priority="56" stopIfTrue="1" operator="equal">
      <formula>#REF!</formula>
    </cfRule>
  </conditionalFormatting>
  <conditionalFormatting sqref="H12:H13">
    <cfRule type="cellIs" dxfId="52" priority="52" stopIfTrue="1" operator="equal">
      <formula>$P$80</formula>
    </cfRule>
  </conditionalFormatting>
  <conditionalFormatting sqref="H12:H13">
    <cfRule type="cellIs" dxfId="51" priority="53" stopIfTrue="1" operator="equal">
      <formula>$P$79</formula>
    </cfRule>
  </conditionalFormatting>
  <conditionalFormatting sqref="H15">
    <cfRule type="cellIs" dxfId="50" priority="49" stopIfTrue="1" operator="equal">
      <formula>$P$80</formula>
    </cfRule>
  </conditionalFormatting>
  <conditionalFormatting sqref="H15">
    <cfRule type="cellIs" dxfId="49" priority="50" stopIfTrue="1" operator="equal">
      <formula>$P$79</formula>
    </cfRule>
  </conditionalFormatting>
  <conditionalFormatting sqref="H15">
    <cfRule type="cellIs" dxfId="48" priority="51" stopIfTrue="1" operator="equal">
      <formula>#REF!</formula>
    </cfRule>
  </conditionalFormatting>
  <conditionalFormatting sqref="H17:H19">
    <cfRule type="cellIs" dxfId="47" priority="46" stopIfTrue="1" operator="equal">
      <formula>$P$80</formula>
    </cfRule>
  </conditionalFormatting>
  <conditionalFormatting sqref="H17:H19">
    <cfRule type="cellIs" dxfId="46" priority="47" stopIfTrue="1" operator="equal">
      <formula>$P$79</formula>
    </cfRule>
  </conditionalFormatting>
  <conditionalFormatting sqref="H17:H19">
    <cfRule type="cellIs" dxfId="45" priority="48" stopIfTrue="1" operator="equal">
      <formula>#REF!</formula>
    </cfRule>
  </conditionalFormatting>
  <conditionalFormatting sqref="H21">
    <cfRule type="cellIs" dxfId="44" priority="43" stopIfTrue="1" operator="equal">
      <formula>$P$80</formula>
    </cfRule>
  </conditionalFormatting>
  <conditionalFormatting sqref="H21">
    <cfRule type="cellIs" dxfId="43" priority="44" stopIfTrue="1" operator="equal">
      <formula>$P$79</formula>
    </cfRule>
  </conditionalFormatting>
  <conditionalFormatting sqref="H21">
    <cfRule type="cellIs" dxfId="42" priority="45" stopIfTrue="1" operator="equal">
      <formula>#REF!</formula>
    </cfRule>
  </conditionalFormatting>
  <conditionalFormatting sqref="H24">
    <cfRule type="cellIs" dxfId="41" priority="40" stopIfTrue="1" operator="equal">
      <formula>$P$80</formula>
    </cfRule>
  </conditionalFormatting>
  <conditionalFormatting sqref="H24">
    <cfRule type="cellIs" dxfId="40" priority="41" stopIfTrue="1" operator="equal">
      <formula>$P$79</formula>
    </cfRule>
  </conditionalFormatting>
  <conditionalFormatting sqref="H24">
    <cfRule type="cellIs" dxfId="39" priority="42" stopIfTrue="1" operator="equal">
      <formula>#REF!</formula>
    </cfRule>
  </conditionalFormatting>
  <conditionalFormatting sqref="H26">
    <cfRule type="cellIs" dxfId="38" priority="37" stopIfTrue="1" operator="equal">
      <formula>$P$80</formula>
    </cfRule>
  </conditionalFormatting>
  <conditionalFormatting sqref="H26">
    <cfRule type="cellIs" dxfId="37" priority="38" stopIfTrue="1" operator="equal">
      <formula>$P$79</formula>
    </cfRule>
  </conditionalFormatting>
  <conditionalFormatting sqref="H26">
    <cfRule type="cellIs" dxfId="36" priority="39" stopIfTrue="1" operator="equal">
      <formula>#REF!</formula>
    </cfRule>
  </conditionalFormatting>
  <conditionalFormatting sqref="H33">
    <cfRule type="cellIs" dxfId="35" priority="34" stopIfTrue="1" operator="equal">
      <formula>$P$80</formula>
    </cfRule>
  </conditionalFormatting>
  <conditionalFormatting sqref="H33">
    <cfRule type="cellIs" dxfId="34" priority="35" stopIfTrue="1" operator="equal">
      <formula>$P$79</formula>
    </cfRule>
  </conditionalFormatting>
  <conditionalFormatting sqref="H33">
    <cfRule type="cellIs" dxfId="33" priority="36" stopIfTrue="1" operator="equal">
      <formula>#REF!</formula>
    </cfRule>
  </conditionalFormatting>
  <conditionalFormatting sqref="H32">
    <cfRule type="cellIs" dxfId="32" priority="31" stopIfTrue="1" operator="equal">
      <formula>$P$80</formula>
    </cfRule>
  </conditionalFormatting>
  <conditionalFormatting sqref="H32">
    <cfRule type="cellIs" dxfId="31" priority="32" stopIfTrue="1" operator="equal">
      <formula>$P$79</formula>
    </cfRule>
  </conditionalFormatting>
  <conditionalFormatting sqref="H32">
    <cfRule type="cellIs" dxfId="30" priority="33" stopIfTrue="1" operator="equal">
      <formula>#REF!</formula>
    </cfRule>
  </conditionalFormatting>
  <conditionalFormatting sqref="H36:H37">
    <cfRule type="cellIs" dxfId="29" priority="28" stopIfTrue="1" operator="equal">
      <formula>$P$80</formula>
    </cfRule>
  </conditionalFormatting>
  <conditionalFormatting sqref="H36:H37">
    <cfRule type="cellIs" dxfId="28" priority="29" stopIfTrue="1" operator="equal">
      <formula>$P$79</formula>
    </cfRule>
  </conditionalFormatting>
  <conditionalFormatting sqref="H36:H37">
    <cfRule type="cellIs" dxfId="27" priority="30" stopIfTrue="1" operator="equal">
      <formula>#REF!</formula>
    </cfRule>
  </conditionalFormatting>
  <conditionalFormatting sqref="H40">
    <cfRule type="cellIs" dxfId="26" priority="25" stopIfTrue="1" operator="equal">
      <formula>$P$80</formula>
    </cfRule>
  </conditionalFormatting>
  <conditionalFormatting sqref="H40">
    <cfRule type="cellIs" dxfId="25" priority="26" stopIfTrue="1" operator="equal">
      <formula>$P$79</formula>
    </cfRule>
  </conditionalFormatting>
  <conditionalFormatting sqref="H40">
    <cfRule type="cellIs" dxfId="24" priority="27" stopIfTrue="1" operator="equal">
      <formula>#REF!</formula>
    </cfRule>
  </conditionalFormatting>
  <conditionalFormatting sqref="H41">
    <cfRule type="cellIs" dxfId="23" priority="22" stopIfTrue="1" operator="equal">
      <formula>$P$80</formula>
    </cfRule>
  </conditionalFormatting>
  <conditionalFormatting sqref="H41">
    <cfRule type="cellIs" dxfId="22" priority="23" stopIfTrue="1" operator="equal">
      <formula>$P$79</formula>
    </cfRule>
  </conditionalFormatting>
  <conditionalFormatting sqref="H41">
    <cfRule type="cellIs" dxfId="21" priority="24" stopIfTrue="1" operator="equal">
      <formula>#REF!</formula>
    </cfRule>
  </conditionalFormatting>
  <conditionalFormatting sqref="H43">
    <cfRule type="cellIs" dxfId="20" priority="19" stopIfTrue="1" operator="equal">
      <formula>$P$80</formula>
    </cfRule>
  </conditionalFormatting>
  <conditionalFormatting sqref="H43">
    <cfRule type="cellIs" dxfId="19" priority="20" stopIfTrue="1" operator="equal">
      <formula>$P$79</formula>
    </cfRule>
  </conditionalFormatting>
  <conditionalFormatting sqref="H43">
    <cfRule type="cellIs" dxfId="18" priority="21" stopIfTrue="1" operator="equal">
      <formula>#REF!</formula>
    </cfRule>
  </conditionalFormatting>
  <conditionalFormatting sqref="H48">
    <cfRule type="cellIs" dxfId="17" priority="16" stopIfTrue="1" operator="equal">
      <formula>$P$80</formula>
    </cfRule>
  </conditionalFormatting>
  <conditionalFormatting sqref="H48">
    <cfRule type="cellIs" dxfId="16" priority="17" stopIfTrue="1" operator="equal">
      <formula>$P$79</formula>
    </cfRule>
  </conditionalFormatting>
  <conditionalFormatting sqref="H48">
    <cfRule type="cellIs" dxfId="15" priority="18" stopIfTrue="1" operator="equal">
      <formula>#REF!</formula>
    </cfRule>
  </conditionalFormatting>
  <conditionalFormatting sqref="H54">
    <cfRule type="cellIs" dxfId="14" priority="13" stopIfTrue="1" operator="equal">
      <formula>$P$80</formula>
    </cfRule>
  </conditionalFormatting>
  <conditionalFormatting sqref="H54">
    <cfRule type="cellIs" dxfId="13" priority="14" stopIfTrue="1" operator="equal">
      <formula>$P$79</formula>
    </cfRule>
  </conditionalFormatting>
  <conditionalFormatting sqref="H54">
    <cfRule type="cellIs" dxfId="12" priority="15" stopIfTrue="1" operator="equal">
      <formula>#REF!</formula>
    </cfRule>
  </conditionalFormatting>
  <conditionalFormatting sqref="H64">
    <cfRule type="cellIs" dxfId="11" priority="10" stopIfTrue="1" operator="equal">
      <formula>$P$80</formula>
    </cfRule>
  </conditionalFormatting>
  <conditionalFormatting sqref="H64">
    <cfRule type="cellIs" dxfId="10" priority="11" stopIfTrue="1" operator="equal">
      <formula>$P$79</formula>
    </cfRule>
  </conditionalFormatting>
  <conditionalFormatting sqref="H64">
    <cfRule type="cellIs" dxfId="9" priority="12" stopIfTrue="1" operator="equal">
      <formula>#REF!</formula>
    </cfRule>
  </conditionalFormatting>
  <conditionalFormatting sqref="H65">
    <cfRule type="cellIs" dxfId="8" priority="7" stopIfTrue="1" operator="equal">
      <formula>$P$80</formula>
    </cfRule>
  </conditionalFormatting>
  <conditionalFormatting sqref="H65">
    <cfRule type="cellIs" dxfId="7" priority="8" stopIfTrue="1" operator="equal">
      <formula>$P$79</formula>
    </cfRule>
  </conditionalFormatting>
  <conditionalFormatting sqref="H65">
    <cfRule type="cellIs" dxfId="6" priority="9" stopIfTrue="1" operator="equal">
      <formula>#REF!</formula>
    </cfRule>
  </conditionalFormatting>
  <conditionalFormatting sqref="H68">
    <cfRule type="cellIs" dxfId="5" priority="4" stopIfTrue="1" operator="equal">
      <formula>$P$80</formula>
    </cfRule>
  </conditionalFormatting>
  <conditionalFormatting sqref="H68">
    <cfRule type="cellIs" dxfId="4" priority="5" stopIfTrue="1" operator="equal">
      <formula>$P$79</formula>
    </cfRule>
  </conditionalFormatting>
  <conditionalFormatting sqref="H68">
    <cfRule type="cellIs" dxfId="3" priority="6" stopIfTrue="1" operator="equal">
      <formula>#REF!</formula>
    </cfRule>
  </conditionalFormatting>
  <conditionalFormatting sqref="H69">
    <cfRule type="cellIs" dxfId="2" priority="1" stopIfTrue="1" operator="equal">
      <formula>$P$80</formula>
    </cfRule>
  </conditionalFormatting>
  <conditionalFormatting sqref="H69">
    <cfRule type="cellIs" dxfId="1" priority="2" stopIfTrue="1" operator="equal">
      <formula>$P$79</formula>
    </cfRule>
  </conditionalFormatting>
  <conditionalFormatting sqref="H69">
    <cfRule type="cellIs" dxfId="0" priority="3" stopIfTrue="1" operator="equal">
      <formula>#REF!</formula>
    </cfRule>
  </conditionalFormatting>
  <dataValidations count="2">
    <dataValidation type="list" allowBlank="1" showErrorMessage="1" sqref="H55:P55 H60:S65 O15:S16 H18:L18 O18:S18 H15:L15 H22:M22 O22:S22 H16:K16 H30:O30 Q30:S30 H33:P33 H19:S21 R33:S33 H23:S29 H34:S34 M35:S35 H31:S32 H35:K35 L42:O42 Q42:S42 H42:J42 H36:S41 Q46 S46 H47:O47 Q47:S47 H48:S54 H46:N46 R55:S55 H43:S45 H59 J59:M59 O59:S59 H56:S58 H8:S14 H66:I67 K66:S67 H17:S17 H68:S72">
      <formula1>$P$79:$P$80</formula1>
    </dataValidation>
    <dataValidation type="list" allowBlank="1" showErrorMessage="1" sqref="G8:G72">
      <formula1>$AB$8:$AB$10</formula1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 PROGRAMADAS</vt:lpstr>
      <vt:lpstr>ACTIVIDADES EJECUTADAS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ESCOBAR</dc:creator>
  <cp:lastModifiedBy>FELIPE ESCOBAR</cp:lastModifiedBy>
  <dcterms:created xsi:type="dcterms:W3CDTF">2021-01-31T22:34:39Z</dcterms:created>
  <dcterms:modified xsi:type="dcterms:W3CDTF">2021-01-31T22:43:13Z</dcterms:modified>
</cp:coreProperties>
</file>